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<sst xmlns="http://schemas.openxmlformats.org/spreadsheetml/2006/main" count="524" uniqueCount="128">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</sst>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0" fillId="0" borderId="65" xfId="0" applyBorder="1" applyAlignment="1">
      <alignment vertical="center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38" fontId="14" fillId="0" borderId="6" xfId="1" applyFont="1" applyBorder="1" applyAlignment="1">
      <alignment vertical="center"/>
    </xf>
    <xf numFmtId="0" fontId="0" fillId="0" borderId="23" xfId="0" applyBorder="1" applyAlignment="1">
      <alignment vertical="center" shrinkToFi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0" fillId="0" borderId="30" xfId="0" applyBorder="1" applyAlignment="1">
      <alignment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79" xfId="0" applyBorder="1" applyAlignment="1">
      <alignment vertical="center" textRotation="255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9" t="s">
        <v>126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127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15">
      <c r="A9" s="198">
        <v>1</v>
      </c>
      <c r="B9" s="208" t="s">
        <v>4</v>
      </c>
      <c r="C9" s="179">
        <f>D9*I9*O9</f>
        <v>0</v>
      </c>
      <c r="D9" s="227"/>
      <c r="E9" s="228"/>
      <c r="F9" s="228"/>
      <c r="G9" s="10" t="s">
        <v>5</v>
      </c>
      <c r="H9" s="10" t="s">
        <v>17</v>
      </c>
      <c r="I9" s="238"/>
      <c r="J9" s="238"/>
      <c r="K9" s="238"/>
      <c r="L9" s="239" t="s">
        <v>6</v>
      </c>
      <c r="M9" s="240"/>
      <c r="N9" s="10" t="s">
        <v>58</v>
      </c>
      <c r="O9" s="240">
        <v>12</v>
      </c>
      <c r="P9" s="240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3"/>
      <c r="B10" s="176"/>
      <c r="C10" s="180"/>
      <c r="D10" s="241" t="s">
        <v>118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</row>
    <row r="11" spans="1:35" s="8" customFormat="1" ht="16.5" customHeight="1" x14ac:dyDescent="0.15">
      <c r="A11" s="206" t="s">
        <v>7</v>
      </c>
      <c r="B11" s="189" t="s">
        <v>8</v>
      </c>
      <c r="C11" s="179">
        <f>IF('支出の部（入力用）'!D33&lt;=120000,ROUNDDOWN('支出の部（入力用）'!D33,-1),120000+(IF(AH13=AH15,AH13,IF(AH13&lt;AH15,AH13,IF(AH15&lt;AH13,AH15)))))</f>
        <v>0</v>
      </c>
      <c r="D11" s="244" t="s">
        <v>63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6"/>
    </row>
    <row r="12" spans="1:35" s="8" customFormat="1" ht="16.5" customHeight="1" x14ac:dyDescent="0.15">
      <c r="A12" s="207"/>
      <c r="B12" s="190"/>
      <c r="C12" s="180"/>
      <c r="D12" s="231" t="s">
        <v>53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3"/>
    </row>
    <row r="13" spans="1:35" s="8" customFormat="1" ht="16.5" customHeight="1" x14ac:dyDescent="0.15">
      <c r="A13" s="207"/>
      <c r="B13" s="190"/>
      <c r="C13" s="180"/>
      <c r="D13" s="43" t="s">
        <v>38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/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07"/>
      <c r="B14" s="190"/>
      <c r="C14" s="180"/>
      <c r="D14" s="15"/>
      <c r="E14" s="16"/>
      <c r="F14" s="16"/>
      <c r="G14" s="16"/>
      <c r="I14" s="222" t="s">
        <v>43</v>
      </c>
      <c r="J14" s="237"/>
      <c r="K14" s="237"/>
      <c r="L14" s="237"/>
      <c r="M14" s="237"/>
      <c r="N14" s="237"/>
      <c r="O14" s="237"/>
      <c r="P14" s="237"/>
      <c r="Q14" s="237"/>
      <c r="R14" s="23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4"/>
      <c r="B15" s="181"/>
      <c r="C15" s="181"/>
      <c r="D15" s="44" t="s">
        <v>50</v>
      </c>
      <c r="E15" s="247" t="s">
        <v>51</v>
      </c>
      <c r="F15" s="247"/>
      <c r="G15" s="247"/>
      <c r="H15" s="247"/>
      <c r="I15" s="247"/>
      <c r="J15" s="247"/>
      <c r="K15" s="247"/>
      <c r="L15" s="247"/>
      <c r="M15" s="247"/>
      <c r="N15" s="248"/>
      <c r="O15" s="248"/>
      <c r="P15" s="249"/>
      <c r="Q15" s="249"/>
      <c r="R15" s="8" t="s">
        <v>52</v>
      </c>
      <c r="S15" s="250" t="str">
        <f>IF('支出の部（入力用）'!D33=0,"",'支出の部（入力用）'!D33-120000)</f>
        <v/>
      </c>
      <c r="T15" s="249"/>
      <c r="U15" s="249"/>
      <c r="V15" s="249"/>
      <c r="W15" s="18" t="s">
        <v>5</v>
      </c>
      <c r="X15" s="247" t="s">
        <v>10</v>
      </c>
      <c r="Y15" s="248"/>
      <c r="Z15" s="248"/>
      <c r="AA15" s="248"/>
      <c r="AB15" s="248"/>
      <c r="AC15" s="248"/>
      <c r="AD15" s="251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36"/>
      <c r="H16" s="236"/>
      <c r="I16" s="20" t="s">
        <v>11</v>
      </c>
      <c r="J16" s="20" t="s">
        <v>17</v>
      </c>
      <c r="K16" s="235">
        <v>2200</v>
      </c>
      <c r="L16" s="235"/>
      <c r="M16" s="23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4"/>
      <c r="B17" s="177"/>
      <c r="C17" s="186" t="str">
        <f>IF(I17+I18+R17+R18+AA17+AA18=0,"",I17+I18+R17+R18+AA17+AA18)</f>
        <v/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9"/>
    </row>
    <row r="18" spans="1:30" s="8" customFormat="1" ht="19.5" customHeight="1" x14ac:dyDescent="0.15">
      <c r="A18" s="204"/>
      <c r="B18" s="176"/>
      <c r="C18" s="188"/>
      <c r="D18" s="174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230"/>
    </row>
    <row r="19" spans="1:30" s="8" customFormat="1" ht="19.5" customHeight="1" x14ac:dyDescent="0.15">
      <c r="A19" s="204"/>
      <c r="B19" s="177"/>
      <c r="C19" s="186" t="str">
        <f>IF(I19+I20+R19+R20+AA19+AA20=0,"",I19+I20+R19+R20+AA19+AA20)</f>
        <v/>
      </c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9"/>
    </row>
    <row r="20" spans="1:30" s="8" customFormat="1" ht="19.5" customHeight="1" x14ac:dyDescent="0.15">
      <c r="A20" s="204"/>
      <c r="B20" s="178"/>
      <c r="C20" s="188"/>
      <c r="D20" s="174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230"/>
    </row>
    <row r="21" spans="1:30" s="8" customFormat="1" ht="19.5" customHeight="1" x14ac:dyDescent="0.15">
      <c r="A21" s="204"/>
      <c r="B21" s="177"/>
      <c r="C21" s="186" t="str">
        <f>IF(I21+I22+R21+R22+AA21+AA22=0,"",I21+I22+R21+R22+AA21+AA22)</f>
        <v/>
      </c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9"/>
    </row>
    <row r="22" spans="1:30" s="8" customFormat="1" ht="19.5" customHeight="1" x14ac:dyDescent="0.15">
      <c r="A22" s="204"/>
      <c r="B22" s="176"/>
      <c r="C22" s="188"/>
      <c r="D22" s="17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230"/>
    </row>
    <row r="23" spans="1:30" s="8" customFormat="1" ht="19.5" customHeight="1" x14ac:dyDescent="0.15">
      <c r="A23" s="204"/>
      <c r="B23" s="184"/>
      <c r="C23" s="186" t="str">
        <f>IF(I23+I24+R23+R24+AA23+AA24=0,"",I23+I24+R23+R24+AA23+AA24)</f>
        <v/>
      </c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9"/>
    </row>
    <row r="24" spans="1:30" s="8" customFormat="1" ht="19.5" customHeight="1" x14ac:dyDescent="0.15">
      <c r="A24" s="205"/>
      <c r="B24" s="176"/>
      <c r="C24" s="188"/>
      <c r="D24" s="17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230"/>
    </row>
    <row r="25" spans="1:30" s="8" customFormat="1" ht="19.5" customHeight="1" x14ac:dyDescent="0.15">
      <c r="A25" s="162">
        <v>3</v>
      </c>
      <c r="B25" s="184" t="s">
        <v>12</v>
      </c>
      <c r="C25" s="186">
        <f>I25+I26+R25+R26+AA25+AA26</f>
        <v>0</v>
      </c>
      <c r="D25" s="171"/>
      <c r="E25" s="172"/>
      <c r="F25" s="172"/>
      <c r="G25" s="172"/>
      <c r="H25" s="172"/>
      <c r="I25" s="173"/>
      <c r="J25" s="173"/>
      <c r="K25" s="173"/>
      <c r="L25" s="55" t="s">
        <v>5</v>
      </c>
      <c r="M25" s="172"/>
      <c r="N25" s="172"/>
      <c r="O25" s="172"/>
      <c r="P25" s="172"/>
      <c r="Q25" s="172"/>
      <c r="R25" s="173"/>
      <c r="S25" s="173"/>
      <c r="T25" s="173"/>
      <c r="U25" s="55" t="s">
        <v>5</v>
      </c>
      <c r="V25" s="172"/>
      <c r="W25" s="172"/>
      <c r="X25" s="172"/>
      <c r="Y25" s="172"/>
      <c r="Z25" s="172"/>
      <c r="AA25" s="173"/>
      <c r="AB25" s="173"/>
      <c r="AC25" s="173"/>
      <c r="AD25" s="60" t="s">
        <v>5</v>
      </c>
    </row>
    <row r="26" spans="1:30" s="8" customFormat="1" ht="19.5" customHeight="1" x14ac:dyDescent="0.15">
      <c r="A26" s="182"/>
      <c r="B26" s="185"/>
      <c r="C26" s="187"/>
      <c r="D26" s="168"/>
      <c r="E26" s="161"/>
      <c r="F26" s="161"/>
      <c r="G26" s="161"/>
      <c r="H26" s="161"/>
      <c r="I26" s="157"/>
      <c r="J26" s="157"/>
      <c r="K26" s="157"/>
      <c r="L26" s="56" t="s">
        <v>5</v>
      </c>
      <c r="M26" s="161"/>
      <c r="N26" s="161"/>
      <c r="O26" s="161"/>
      <c r="P26" s="161"/>
      <c r="Q26" s="161"/>
      <c r="R26" s="157"/>
      <c r="S26" s="157"/>
      <c r="T26" s="157"/>
      <c r="U26" s="56" t="s">
        <v>5</v>
      </c>
      <c r="V26" s="161"/>
      <c r="W26" s="161"/>
      <c r="X26" s="161"/>
      <c r="Y26" s="161"/>
      <c r="Z26" s="161"/>
      <c r="AA26" s="157"/>
      <c r="AB26" s="157"/>
      <c r="AC26" s="157"/>
      <c r="AD26" s="58" t="s">
        <v>5</v>
      </c>
    </row>
    <row r="27" spans="1:30" s="8" customFormat="1" ht="19.5" customHeight="1" x14ac:dyDescent="0.15">
      <c r="A27" s="162">
        <v>4</v>
      </c>
      <c r="B27" s="184" t="s">
        <v>13</v>
      </c>
      <c r="C27" s="186">
        <f>I27+I28+R27+R28+AA27+AA28</f>
        <v>0</v>
      </c>
      <c r="D27" s="171"/>
      <c r="E27" s="172"/>
      <c r="F27" s="172"/>
      <c r="G27" s="172"/>
      <c r="H27" s="172"/>
      <c r="I27" s="173"/>
      <c r="J27" s="173"/>
      <c r="K27" s="173"/>
      <c r="L27" s="55" t="s">
        <v>5</v>
      </c>
      <c r="M27" s="172"/>
      <c r="N27" s="172"/>
      <c r="O27" s="172"/>
      <c r="P27" s="172"/>
      <c r="Q27" s="172"/>
      <c r="R27" s="173"/>
      <c r="S27" s="173"/>
      <c r="T27" s="173"/>
      <c r="U27" s="55" t="s">
        <v>5</v>
      </c>
      <c r="V27" s="172"/>
      <c r="W27" s="172"/>
      <c r="X27" s="172"/>
      <c r="Y27" s="172"/>
      <c r="Z27" s="172"/>
      <c r="AA27" s="173"/>
      <c r="AB27" s="173"/>
      <c r="AC27" s="173"/>
      <c r="AD27" s="60" t="s">
        <v>5</v>
      </c>
    </row>
    <row r="28" spans="1:30" s="8" customFormat="1" ht="19.5" customHeight="1" x14ac:dyDescent="0.15">
      <c r="A28" s="183"/>
      <c r="B28" s="176"/>
      <c r="C28" s="188"/>
      <c r="D28" s="174"/>
      <c r="E28" s="169"/>
      <c r="F28" s="169"/>
      <c r="G28" s="169"/>
      <c r="H28" s="169"/>
      <c r="I28" s="170"/>
      <c r="J28" s="170"/>
      <c r="K28" s="170"/>
      <c r="L28" s="62" t="s">
        <v>5</v>
      </c>
      <c r="M28" s="169"/>
      <c r="N28" s="169"/>
      <c r="O28" s="169"/>
      <c r="P28" s="169"/>
      <c r="Q28" s="169"/>
      <c r="R28" s="170"/>
      <c r="S28" s="170"/>
      <c r="T28" s="170"/>
      <c r="U28" s="62" t="s">
        <v>5</v>
      </c>
      <c r="V28" s="169"/>
      <c r="W28" s="169"/>
      <c r="X28" s="169"/>
      <c r="Y28" s="169"/>
      <c r="Z28" s="169"/>
      <c r="AA28" s="170"/>
      <c r="AB28" s="170"/>
      <c r="AC28" s="170"/>
      <c r="AD28" s="63" t="s">
        <v>5</v>
      </c>
    </row>
    <row r="29" spans="1:30" s="8" customFormat="1" ht="19.5" customHeight="1" x14ac:dyDescent="0.15">
      <c r="A29" s="203" t="s">
        <v>62</v>
      </c>
      <c r="B29" s="175" t="s">
        <v>14</v>
      </c>
      <c r="C29" s="186">
        <f>I29+I30+R29+R30+AA29+AA30</f>
        <v>0</v>
      </c>
      <c r="D29" s="171"/>
      <c r="E29" s="172"/>
      <c r="F29" s="172"/>
      <c r="G29" s="172"/>
      <c r="H29" s="172"/>
      <c r="I29" s="173"/>
      <c r="J29" s="173"/>
      <c r="K29" s="173"/>
      <c r="L29" s="55" t="s">
        <v>5</v>
      </c>
      <c r="M29" s="172"/>
      <c r="N29" s="172"/>
      <c r="O29" s="172"/>
      <c r="P29" s="172"/>
      <c r="Q29" s="172"/>
      <c r="R29" s="173"/>
      <c r="S29" s="173"/>
      <c r="T29" s="173"/>
      <c r="U29" s="55" t="s">
        <v>5</v>
      </c>
      <c r="V29" s="172"/>
      <c r="W29" s="172"/>
      <c r="X29" s="172"/>
      <c r="Y29" s="172"/>
      <c r="Z29" s="172"/>
      <c r="AA29" s="173"/>
      <c r="AB29" s="173"/>
      <c r="AC29" s="173"/>
      <c r="AD29" s="60" t="s">
        <v>5</v>
      </c>
    </row>
    <row r="30" spans="1:30" s="8" customFormat="1" ht="19.5" customHeight="1" x14ac:dyDescent="0.15">
      <c r="A30" s="204"/>
      <c r="B30" s="191"/>
      <c r="C30" s="188"/>
      <c r="D30" s="174"/>
      <c r="E30" s="169"/>
      <c r="F30" s="169"/>
      <c r="G30" s="169"/>
      <c r="H30" s="169"/>
      <c r="I30" s="170"/>
      <c r="J30" s="170"/>
      <c r="K30" s="170"/>
      <c r="L30" s="62" t="s">
        <v>5</v>
      </c>
      <c r="M30" s="169"/>
      <c r="N30" s="169"/>
      <c r="O30" s="169"/>
      <c r="P30" s="169"/>
      <c r="Q30" s="169"/>
      <c r="R30" s="170"/>
      <c r="S30" s="170"/>
      <c r="T30" s="170"/>
      <c r="U30" s="62" t="s">
        <v>5</v>
      </c>
      <c r="V30" s="169"/>
      <c r="W30" s="169"/>
      <c r="X30" s="169"/>
      <c r="Y30" s="169"/>
      <c r="Z30" s="169"/>
      <c r="AA30" s="170"/>
      <c r="AB30" s="170"/>
      <c r="AC30" s="170"/>
      <c r="AD30" s="63" t="s">
        <v>5</v>
      </c>
    </row>
    <row r="31" spans="1:30" s="8" customFormat="1" ht="19.5" customHeight="1" x14ac:dyDescent="0.15">
      <c r="A31" s="204"/>
      <c r="B31" s="175" t="s">
        <v>60</v>
      </c>
      <c r="C31" s="186">
        <f>I31+I32+R31+R32+AA31+AA32</f>
        <v>0</v>
      </c>
      <c r="D31" s="171"/>
      <c r="E31" s="172"/>
      <c r="F31" s="172"/>
      <c r="G31" s="172"/>
      <c r="H31" s="172"/>
      <c r="I31" s="173"/>
      <c r="J31" s="173"/>
      <c r="K31" s="173"/>
      <c r="L31" s="55" t="s">
        <v>5</v>
      </c>
      <c r="M31" s="172"/>
      <c r="N31" s="172"/>
      <c r="O31" s="172"/>
      <c r="P31" s="172"/>
      <c r="Q31" s="172"/>
      <c r="R31" s="173"/>
      <c r="S31" s="173"/>
      <c r="T31" s="173"/>
      <c r="U31" s="55" t="s">
        <v>5</v>
      </c>
      <c r="V31" s="172"/>
      <c r="W31" s="172"/>
      <c r="X31" s="172"/>
      <c r="Y31" s="172"/>
      <c r="Z31" s="172"/>
      <c r="AA31" s="173"/>
      <c r="AB31" s="173"/>
      <c r="AC31" s="173"/>
      <c r="AD31" s="60" t="s">
        <v>5</v>
      </c>
    </row>
    <row r="32" spans="1:30" s="8" customFormat="1" ht="19.5" customHeight="1" x14ac:dyDescent="0.15">
      <c r="A32" s="204"/>
      <c r="B32" s="191"/>
      <c r="C32" s="188"/>
      <c r="D32" s="174"/>
      <c r="E32" s="169"/>
      <c r="F32" s="169"/>
      <c r="G32" s="169"/>
      <c r="H32" s="169"/>
      <c r="I32" s="170"/>
      <c r="J32" s="170"/>
      <c r="K32" s="170"/>
      <c r="L32" s="62" t="s">
        <v>5</v>
      </c>
      <c r="M32" s="169"/>
      <c r="N32" s="169"/>
      <c r="O32" s="169"/>
      <c r="P32" s="169"/>
      <c r="Q32" s="169"/>
      <c r="R32" s="170"/>
      <c r="S32" s="170"/>
      <c r="T32" s="170"/>
      <c r="U32" s="62" t="s">
        <v>5</v>
      </c>
      <c r="V32" s="169"/>
      <c r="W32" s="169"/>
      <c r="X32" s="169"/>
      <c r="Y32" s="169"/>
      <c r="Z32" s="169"/>
      <c r="AA32" s="170"/>
      <c r="AB32" s="170"/>
      <c r="AC32" s="170"/>
      <c r="AD32" s="63" t="s">
        <v>5</v>
      </c>
    </row>
    <row r="33" spans="1:30" s="8" customFormat="1" ht="19.5" customHeight="1" x14ac:dyDescent="0.15">
      <c r="A33" s="204"/>
      <c r="B33" s="175" t="s">
        <v>61</v>
      </c>
      <c r="C33" s="166">
        <f>I33+I34+R33+R34+AA33+AA34</f>
        <v>0</v>
      </c>
      <c r="D33" s="171"/>
      <c r="E33" s="172"/>
      <c r="F33" s="172"/>
      <c r="G33" s="172"/>
      <c r="H33" s="172"/>
      <c r="I33" s="173"/>
      <c r="J33" s="173"/>
      <c r="K33" s="173"/>
      <c r="L33" s="55" t="s">
        <v>5</v>
      </c>
      <c r="M33" s="172"/>
      <c r="N33" s="172"/>
      <c r="O33" s="172"/>
      <c r="P33" s="172"/>
      <c r="Q33" s="172"/>
      <c r="R33" s="173"/>
      <c r="S33" s="173"/>
      <c r="T33" s="173"/>
      <c r="U33" s="55" t="s">
        <v>5</v>
      </c>
      <c r="V33" s="172"/>
      <c r="W33" s="172"/>
      <c r="X33" s="172"/>
      <c r="Y33" s="172"/>
      <c r="Z33" s="172"/>
      <c r="AA33" s="173"/>
      <c r="AB33" s="173"/>
      <c r="AC33" s="173"/>
      <c r="AD33" s="60" t="s">
        <v>5</v>
      </c>
    </row>
    <row r="34" spans="1:30" s="8" customFormat="1" ht="19.5" customHeight="1" x14ac:dyDescent="0.15">
      <c r="A34" s="205"/>
      <c r="B34" s="176"/>
      <c r="C34" s="234"/>
      <c r="D34" s="174"/>
      <c r="E34" s="169"/>
      <c r="F34" s="169"/>
      <c r="G34" s="169"/>
      <c r="H34" s="169"/>
      <c r="I34" s="170"/>
      <c r="J34" s="170"/>
      <c r="K34" s="170"/>
      <c r="L34" s="62" t="s">
        <v>5</v>
      </c>
      <c r="M34" s="169"/>
      <c r="N34" s="169"/>
      <c r="O34" s="169"/>
      <c r="P34" s="169"/>
      <c r="Q34" s="169"/>
      <c r="R34" s="170"/>
      <c r="S34" s="170"/>
      <c r="T34" s="170"/>
      <c r="U34" s="62" t="s">
        <v>5</v>
      </c>
      <c r="V34" s="169"/>
      <c r="W34" s="169"/>
      <c r="X34" s="169"/>
      <c r="Y34" s="169"/>
      <c r="Z34" s="169"/>
      <c r="AA34" s="170"/>
      <c r="AB34" s="170"/>
      <c r="AC34" s="170"/>
      <c r="AD34" s="63" t="s">
        <v>5</v>
      </c>
    </row>
    <row r="35" spans="1:30" s="8" customFormat="1" ht="19.5" customHeight="1" x14ac:dyDescent="0.15">
      <c r="A35" s="162">
        <v>6</v>
      </c>
      <c r="B35" s="164" t="s">
        <v>15</v>
      </c>
      <c r="C35" s="166">
        <f>I35+I36+R35+R36+AA35+AA36</f>
        <v>0</v>
      </c>
      <c r="D35" s="168"/>
      <c r="E35" s="161"/>
      <c r="F35" s="161"/>
      <c r="G35" s="161"/>
      <c r="H35" s="161"/>
      <c r="I35" s="157"/>
      <c r="J35" s="157"/>
      <c r="K35" s="157"/>
      <c r="L35" s="56" t="s">
        <v>5</v>
      </c>
      <c r="M35" s="161"/>
      <c r="N35" s="161"/>
      <c r="O35" s="161"/>
      <c r="P35" s="161"/>
      <c r="Q35" s="161"/>
      <c r="R35" s="157"/>
      <c r="S35" s="157"/>
      <c r="T35" s="157"/>
      <c r="U35" s="56" t="s">
        <v>5</v>
      </c>
      <c r="V35" s="161"/>
      <c r="W35" s="161"/>
      <c r="X35" s="161"/>
      <c r="Y35" s="161"/>
      <c r="Z35" s="161"/>
      <c r="AA35" s="157"/>
      <c r="AB35" s="157"/>
      <c r="AC35" s="157"/>
      <c r="AD35" s="58" t="s">
        <v>5</v>
      </c>
    </row>
    <row r="36" spans="1:30" s="8" customFormat="1" ht="19.5" customHeight="1" thickBot="1" x14ac:dyDescent="0.2">
      <c r="A36" s="163"/>
      <c r="B36" s="165"/>
      <c r="C36" s="167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1" t="s">
        <v>16</v>
      </c>
      <c r="B37" s="202"/>
      <c r="C37" s="25">
        <f>SUM(C9:C36)</f>
        <v>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K16:M16"/>
    <mergeCell ref="G16:H16"/>
    <mergeCell ref="D17:AD18"/>
    <mergeCell ref="I14:R14"/>
    <mergeCell ref="D21:AD22"/>
    <mergeCell ref="D23:AD24"/>
    <mergeCell ref="E15:Q15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V28:Z28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C35" sqref="C3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15">
      <c r="A3" s="204" t="s">
        <v>20</v>
      </c>
      <c r="B3" s="265">
        <v>1</v>
      </c>
      <c r="C3" s="267" t="s">
        <v>21</v>
      </c>
      <c r="D3" s="263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04"/>
      <c r="B4" s="266"/>
      <c r="C4" s="256"/>
      <c r="D4" s="253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04"/>
      <c r="B5" s="268">
        <v>2</v>
      </c>
      <c r="C5" s="255" t="s">
        <v>22</v>
      </c>
      <c r="D5" s="252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04"/>
      <c r="B6" s="266"/>
      <c r="C6" s="256"/>
      <c r="D6" s="253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04"/>
      <c r="B7" s="268">
        <v>3</v>
      </c>
      <c r="C7" s="255" t="s">
        <v>23</v>
      </c>
      <c r="D7" s="252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04"/>
      <c r="B8" s="266"/>
      <c r="C8" s="256"/>
      <c r="D8" s="253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04"/>
      <c r="B10" s="266"/>
      <c r="C10" s="256"/>
      <c r="D10" s="253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04"/>
      <c r="B11" s="268">
        <v>5</v>
      </c>
      <c r="C11" s="272" t="s">
        <v>25</v>
      </c>
      <c r="D11" s="252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04"/>
      <c r="B12" s="266"/>
      <c r="C12" s="273"/>
      <c r="D12" s="253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04"/>
      <c r="B13" s="268">
        <v>6</v>
      </c>
      <c r="C13" s="255" t="s">
        <v>26</v>
      </c>
      <c r="D13" s="252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04"/>
      <c r="B14" s="266"/>
      <c r="C14" s="256"/>
      <c r="D14" s="253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04"/>
      <c r="B15" s="268">
        <v>7</v>
      </c>
      <c r="C15" s="255" t="s">
        <v>54</v>
      </c>
      <c r="D15" s="252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1"/>
      <c r="B16" s="280"/>
      <c r="C16" s="274"/>
      <c r="D16" s="254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5" t="s">
        <v>28</v>
      </c>
      <c r="B17" s="276"/>
      <c r="C17" s="277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4" t="s">
        <v>29</v>
      </c>
      <c r="B18" s="278">
        <v>1</v>
      </c>
      <c r="C18" s="279" t="s">
        <v>30</v>
      </c>
      <c r="D18" s="257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04"/>
      <c r="B19" s="266"/>
      <c r="C19" s="256"/>
      <c r="D19" s="176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04"/>
      <c r="B20" s="268">
        <v>2</v>
      </c>
      <c r="C20" s="258" t="s">
        <v>31</v>
      </c>
      <c r="D20" s="252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04"/>
      <c r="B21" s="266"/>
      <c r="C21" s="259"/>
      <c r="D21" s="253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04"/>
      <c r="B22" s="268">
        <v>3</v>
      </c>
      <c r="C22" s="255" t="s">
        <v>32</v>
      </c>
      <c r="D22" s="252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04"/>
      <c r="B23" s="266"/>
      <c r="C23" s="256"/>
      <c r="D23" s="253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04"/>
      <c r="B24" s="268">
        <v>4</v>
      </c>
      <c r="C24" s="255" t="s">
        <v>33</v>
      </c>
      <c r="D24" s="252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04"/>
      <c r="B25" s="266"/>
      <c r="C25" s="256"/>
      <c r="D25" s="253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04"/>
      <c r="B26" s="268">
        <v>5</v>
      </c>
      <c r="C26" s="255" t="s">
        <v>34</v>
      </c>
      <c r="D26" s="252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04"/>
      <c r="B27" s="266"/>
      <c r="C27" s="256"/>
      <c r="D27" s="253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04"/>
      <c r="B28" s="268">
        <v>6</v>
      </c>
      <c r="C28" s="184" t="s">
        <v>35</v>
      </c>
      <c r="D28" s="252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04"/>
      <c r="B29" s="266"/>
      <c r="C29" s="176"/>
      <c r="D29" s="253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1"/>
      <c r="B31" s="280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5" t="s">
        <v>36</v>
      </c>
      <c r="B32" s="276"/>
      <c r="C32" s="277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7" t="s">
        <v>37</v>
      </c>
      <c r="B33" s="288"/>
      <c r="C33" s="289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6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7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7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7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7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97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4" t="s">
        <v>45</v>
      </c>
      <c r="B47" s="285"/>
      <c r="C47" s="286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1" t="s">
        <v>46</v>
      </c>
      <c r="B48" s="282"/>
      <c r="C48" s="283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9" t="s">
        <v>126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127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15">
      <c r="A9" s="198">
        <v>1</v>
      </c>
      <c r="B9" s="208" t="s">
        <v>4</v>
      </c>
      <c r="C9" s="179">
        <f>D9*I9*O9</f>
        <v>1085280</v>
      </c>
      <c r="D9" s="227">
        <v>20</v>
      </c>
      <c r="E9" s="228"/>
      <c r="F9" s="228"/>
      <c r="G9" s="10" t="s">
        <v>5</v>
      </c>
      <c r="H9" s="10" t="s">
        <v>17</v>
      </c>
      <c r="I9" s="238">
        <v>4522</v>
      </c>
      <c r="J9" s="238"/>
      <c r="K9" s="238"/>
      <c r="L9" s="239" t="s">
        <v>6</v>
      </c>
      <c r="M9" s="240"/>
      <c r="N9" s="10" t="s">
        <v>58</v>
      </c>
      <c r="O9" s="240">
        <v>12</v>
      </c>
      <c r="P9" s="240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3"/>
      <c r="B10" s="176"/>
      <c r="C10" s="180"/>
      <c r="D10" s="241" t="s">
        <v>119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</row>
    <row r="11" spans="1:35" s="8" customFormat="1" ht="16.5" customHeight="1" x14ac:dyDescent="0.15">
      <c r="A11" s="206" t="s">
        <v>7</v>
      </c>
      <c r="B11" s="189" t="s">
        <v>8</v>
      </c>
      <c r="C11" s="179">
        <f>IF('支出の部（記入例）'!D33&lt;=120000,ROUNDDOWN('支出の部（記入例）'!D33,-1),120000+(IF(AH13=AH15,AH13,IF(AH13&lt;AH15,AH13,IF(AH15&lt;AH13,AH15)))))</f>
        <v>617330</v>
      </c>
      <c r="D11" s="244" t="s">
        <v>63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6"/>
    </row>
    <row r="12" spans="1:35" s="8" customFormat="1" ht="16.5" customHeight="1" x14ac:dyDescent="0.15">
      <c r="A12" s="207"/>
      <c r="B12" s="190"/>
      <c r="C12" s="180"/>
      <c r="D12" s="231" t="s">
        <v>53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3"/>
    </row>
    <row r="13" spans="1:35" s="8" customFormat="1" ht="16.5" customHeight="1" x14ac:dyDescent="0.15">
      <c r="A13" s="207"/>
      <c r="B13" s="190"/>
      <c r="C13" s="180"/>
      <c r="D13" s="43" t="s">
        <v>69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>
        <v>4522</v>
      </c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15">
      <c r="A14" s="207"/>
      <c r="B14" s="190"/>
      <c r="C14" s="180"/>
      <c r="D14" s="15"/>
      <c r="E14" s="16"/>
      <c r="F14" s="16"/>
      <c r="G14" s="16"/>
      <c r="I14" s="222" t="s">
        <v>43</v>
      </c>
      <c r="J14" s="237"/>
      <c r="K14" s="237"/>
      <c r="L14" s="237"/>
      <c r="M14" s="237"/>
      <c r="N14" s="237"/>
      <c r="O14" s="237"/>
      <c r="P14" s="237"/>
      <c r="Q14" s="237"/>
      <c r="R14" s="23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4"/>
      <c r="B15" s="181"/>
      <c r="C15" s="181"/>
      <c r="D15" s="44" t="s">
        <v>50</v>
      </c>
      <c r="E15" s="247" t="s">
        <v>51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8" t="s">
        <v>72</v>
      </c>
      <c r="S15" s="250">
        <f>IF('支出の部（記入例）'!D33=0,"",'支出の部（記入例）'!D33-120000)</f>
        <v>1492000</v>
      </c>
      <c r="T15" s="250"/>
      <c r="U15" s="250"/>
      <c r="V15" s="250"/>
      <c r="W15" s="18" t="s">
        <v>5</v>
      </c>
      <c r="X15" s="247" t="s">
        <v>10</v>
      </c>
      <c r="Y15" s="247"/>
      <c r="Z15" s="247"/>
      <c r="AA15" s="247"/>
      <c r="AB15" s="247"/>
      <c r="AC15" s="247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15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36">
        <v>0</v>
      </c>
      <c r="H16" s="236"/>
      <c r="I16" s="20" t="s">
        <v>11</v>
      </c>
      <c r="J16" s="20" t="s">
        <v>17</v>
      </c>
      <c r="K16" s="235">
        <v>2200</v>
      </c>
      <c r="L16" s="235"/>
      <c r="M16" s="23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4"/>
      <c r="B17" s="177"/>
      <c r="C17" s="186" t="str">
        <f>IF(I17+I18+R17+R18+AA17+AA18=0,"",I17+I18+R17+R18+AA17+AA18)</f>
        <v/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9"/>
    </row>
    <row r="18" spans="1:30" s="8" customFormat="1" ht="19.5" customHeight="1" x14ac:dyDescent="0.15">
      <c r="A18" s="204"/>
      <c r="B18" s="176"/>
      <c r="C18" s="188"/>
      <c r="D18" s="174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230"/>
    </row>
    <row r="19" spans="1:30" s="8" customFormat="1" ht="19.5" customHeight="1" x14ac:dyDescent="0.15">
      <c r="A19" s="204"/>
      <c r="B19" s="177"/>
      <c r="C19" s="186" t="str">
        <f>IF(I19+I20+R19+R20+AA19+AA20=0,"",I19+I20+R19+R20+AA19+AA20)</f>
        <v/>
      </c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9"/>
    </row>
    <row r="20" spans="1:30" s="8" customFormat="1" ht="19.5" customHeight="1" x14ac:dyDescent="0.15">
      <c r="A20" s="204"/>
      <c r="B20" s="178"/>
      <c r="C20" s="188"/>
      <c r="D20" s="174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230"/>
    </row>
    <row r="21" spans="1:30" s="8" customFormat="1" ht="19.5" customHeight="1" x14ac:dyDescent="0.15">
      <c r="A21" s="204"/>
      <c r="B21" s="177"/>
      <c r="C21" s="186" t="str">
        <f>IF(I21+I22+R21+R22+AA21+AA22=0,"",I21+I22+R21+R22+AA21+AA22)</f>
        <v/>
      </c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9"/>
    </row>
    <row r="22" spans="1:30" s="8" customFormat="1" ht="19.5" customHeight="1" x14ac:dyDescent="0.15">
      <c r="A22" s="204"/>
      <c r="B22" s="176"/>
      <c r="C22" s="188"/>
      <c r="D22" s="17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230"/>
    </row>
    <row r="23" spans="1:30" s="8" customFormat="1" ht="19.5" customHeight="1" x14ac:dyDescent="0.15">
      <c r="A23" s="204"/>
      <c r="B23" s="184"/>
      <c r="C23" s="186" t="str">
        <f>IF(I23+I24+R23+R24+AA23+AA24=0,"",I23+I24+R23+R24+AA23+AA24)</f>
        <v/>
      </c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9"/>
    </row>
    <row r="24" spans="1:30" s="8" customFormat="1" ht="19.5" customHeight="1" x14ac:dyDescent="0.15">
      <c r="A24" s="205"/>
      <c r="B24" s="176"/>
      <c r="C24" s="188"/>
      <c r="D24" s="17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230"/>
    </row>
    <row r="25" spans="1:30" s="8" customFormat="1" ht="19.5" customHeight="1" x14ac:dyDescent="0.15">
      <c r="A25" s="162">
        <v>3</v>
      </c>
      <c r="B25" s="184" t="s">
        <v>12</v>
      </c>
      <c r="C25" s="186">
        <f>I25+I26+R25+R26+AA25+AA26</f>
        <v>68300</v>
      </c>
      <c r="D25" s="171" t="s">
        <v>76</v>
      </c>
      <c r="E25" s="172"/>
      <c r="F25" s="172"/>
      <c r="G25" s="172"/>
      <c r="H25" s="172"/>
      <c r="I25" s="173">
        <v>28300</v>
      </c>
      <c r="J25" s="173"/>
      <c r="K25" s="173"/>
      <c r="L25" s="55" t="s">
        <v>5</v>
      </c>
      <c r="M25" s="172" t="s">
        <v>77</v>
      </c>
      <c r="N25" s="172"/>
      <c r="O25" s="172"/>
      <c r="P25" s="172"/>
      <c r="Q25" s="172"/>
      <c r="R25" s="173">
        <v>20000</v>
      </c>
      <c r="S25" s="173"/>
      <c r="T25" s="173"/>
      <c r="U25" s="55" t="s">
        <v>5</v>
      </c>
      <c r="V25" s="172" t="s">
        <v>78</v>
      </c>
      <c r="W25" s="172"/>
      <c r="X25" s="172"/>
      <c r="Y25" s="172"/>
      <c r="Z25" s="172"/>
      <c r="AA25" s="173">
        <v>20000</v>
      </c>
      <c r="AB25" s="173"/>
      <c r="AC25" s="173"/>
      <c r="AD25" s="60" t="s">
        <v>5</v>
      </c>
    </row>
    <row r="26" spans="1:30" s="8" customFormat="1" ht="19.5" customHeight="1" x14ac:dyDescent="0.15">
      <c r="A26" s="182"/>
      <c r="B26" s="185"/>
      <c r="C26" s="187"/>
      <c r="D26" s="174"/>
      <c r="E26" s="169"/>
      <c r="F26" s="169"/>
      <c r="G26" s="169"/>
      <c r="H26" s="169"/>
      <c r="I26" s="170"/>
      <c r="J26" s="170"/>
      <c r="K26" s="170"/>
      <c r="L26" s="62" t="s">
        <v>5</v>
      </c>
      <c r="M26" s="169"/>
      <c r="N26" s="169"/>
      <c r="O26" s="169"/>
      <c r="P26" s="169"/>
      <c r="Q26" s="169"/>
      <c r="R26" s="170"/>
      <c r="S26" s="170"/>
      <c r="T26" s="170"/>
      <c r="U26" s="62" t="s">
        <v>5</v>
      </c>
      <c r="V26" s="169"/>
      <c r="W26" s="169"/>
      <c r="X26" s="169"/>
      <c r="Y26" s="169"/>
      <c r="Z26" s="169"/>
      <c r="AA26" s="170"/>
      <c r="AB26" s="170"/>
      <c r="AC26" s="170"/>
      <c r="AD26" s="58" t="s">
        <v>5</v>
      </c>
    </row>
    <row r="27" spans="1:30" s="8" customFormat="1" ht="19.5" customHeight="1" x14ac:dyDescent="0.15">
      <c r="A27" s="162">
        <v>4</v>
      </c>
      <c r="B27" s="184" t="s">
        <v>13</v>
      </c>
      <c r="C27" s="186">
        <f>I27+I28+R27+R28+AA27+AA28</f>
        <v>21000</v>
      </c>
      <c r="D27" s="171" t="s">
        <v>79</v>
      </c>
      <c r="E27" s="172"/>
      <c r="F27" s="172"/>
      <c r="G27" s="172"/>
      <c r="H27" s="172"/>
      <c r="I27" s="173">
        <v>6000</v>
      </c>
      <c r="J27" s="173"/>
      <c r="K27" s="173"/>
      <c r="L27" s="56" t="s">
        <v>5</v>
      </c>
      <c r="M27" s="172" t="s">
        <v>80</v>
      </c>
      <c r="N27" s="172"/>
      <c r="O27" s="172"/>
      <c r="P27" s="172"/>
      <c r="Q27" s="172"/>
      <c r="R27" s="173">
        <v>15000</v>
      </c>
      <c r="S27" s="173"/>
      <c r="T27" s="173"/>
      <c r="U27" s="56" t="s">
        <v>5</v>
      </c>
      <c r="V27" s="172"/>
      <c r="W27" s="172"/>
      <c r="X27" s="172"/>
      <c r="Y27" s="172"/>
      <c r="Z27" s="172"/>
      <c r="AA27" s="173"/>
      <c r="AB27" s="173"/>
      <c r="AC27" s="173"/>
      <c r="AD27" s="60" t="s">
        <v>5</v>
      </c>
    </row>
    <row r="28" spans="1:30" s="8" customFormat="1" ht="19.5" customHeight="1" x14ac:dyDescent="0.15">
      <c r="A28" s="183"/>
      <c r="B28" s="176"/>
      <c r="C28" s="188"/>
      <c r="D28" s="174"/>
      <c r="E28" s="169"/>
      <c r="F28" s="169"/>
      <c r="G28" s="169"/>
      <c r="H28" s="169"/>
      <c r="I28" s="170"/>
      <c r="J28" s="170"/>
      <c r="K28" s="170"/>
      <c r="L28" s="56" t="s">
        <v>5</v>
      </c>
      <c r="M28" s="169"/>
      <c r="N28" s="169"/>
      <c r="O28" s="169"/>
      <c r="P28" s="169"/>
      <c r="Q28" s="169"/>
      <c r="R28" s="170"/>
      <c r="S28" s="170"/>
      <c r="T28" s="170"/>
      <c r="U28" s="56" t="s">
        <v>5</v>
      </c>
      <c r="V28" s="169"/>
      <c r="W28" s="169"/>
      <c r="X28" s="169"/>
      <c r="Y28" s="169"/>
      <c r="Z28" s="169"/>
      <c r="AA28" s="170"/>
      <c r="AB28" s="170"/>
      <c r="AC28" s="170"/>
      <c r="AD28" s="63" t="s">
        <v>5</v>
      </c>
    </row>
    <row r="29" spans="1:30" s="8" customFormat="1" ht="19.5" customHeight="1" x14ac:dyDescent="0.15">
      <c r="A29" s="203" t="s">
        <v>62</v>
      </c>
      <c r="B29" s="175" t="s">
        <v>14</v>
      </c>
      <c r="C29" s="186">
        <f>I29+I30+R29+R30+AA29+AA30</f>
        <v>20000</v>
      </c>
      <c r="D29" s="171" t="s">
        <v>81</v>
      </c>
      <c r="E29" s="172"/>
      <c r="F29" s="172"/>
      <c r="G29" s="172"/>
      <c r="H29" s="172"/>
      <c r="I29" s="173">
        <v>20000</v>
      </c>
      <c r="J29" s="173"/>
      <c r="K29" s="173"/>
      <c r="L29" s="55" t="s">
        <v>5</v>
      </c>
      <c r="M29" s="172"/>
      <c r="N29" s="172"/>
      <c r="O29" s="172"/>
      <c r="P29" s="172"/>
      <c r="Q29" s="172"/>
      <c r="R29" s="173"/>
      <c r="S29" s="173"/>
      <c r="T29" s="173"/>
      <c r="U29" s="55" t="s">
        <v>5</v>
      </c>
      <c r="V29" s="172"/>
      <c r="W29" s="172"/>
      <c r="X29" s="172"/>
      <c r="Y29" s="172"/>
      <c r="Z29" s="172"/>
      <c r="AA29" s="173"/>
      <c r="AB29" s="173"/>
      <c r="AC29" s="173"/>
      <c r="AD29" s="60" t="s">
        <v>5</v>
      </c>
    </row>
    <row r="30" spans="1:30" s="8" customFormat="1" ht="19.5" customHeight="1" x14ac:dyDescent="0.15">
      <c r="A30" s="204"/>
      <c r="B30" s="191"/>
      <c r="C30" s="188"/>
      <c r="D30" s="174"/>
      <c r="E30" s="169"/>
      <c r="F30" s="169"/>
      <c r="G30" s="169"/>
      <c r="H30" s="169"/>
      <c r="I30" s="170"/>
      <c r="J30" s="170"/>
      <c r="K30" s="170"/>
      <c r="L30" s="62" t="s">
        <v>5</v>
      </c>
      <c r="M30" s="169"/>
      <c r="N30" s="169"/>
      <c r="O30" s="169"/>
      <c r="P30" s="169"/>
      <c r="Q30" s="169"/>
      <c r="R30" s="170"/>
      <c r="S30" s="170"/>
      <c r="T30" s="170"/>
      <c r="U30" s="62" t="s">
        <v>5</v>
      </c>
      <c r="V30" s="169"/>
      <c r="W30" s="169"/>
      <c r="X30" s="169"/>
      <c r="Y30" s="169"/>
      <c r="Z30" s="169"/>
      <c r="AA30" s="170"/>
      <c r="AB30" s="170"/>
      <c r="AC30" s="170"/>
      <c r="AD30" s="63" t="s">
        <v>5</v>
      </c>
    </row>
    <row r="31" spans="1:30" s="8" customFormat="1" ht="19.5" customHeight="1" x14ac:dyDescent="0.15">
      <c r="A31" s="204"/>
      <c r="B31" s="175" t="s">
        <v>60</v>
      </c>
      <c r="C31" s="186">
        <f>I31+I32+R31+R32+AA31+AA32</f>
        <v>60350</v>
      </c>
      <c r="D31" s="171" t="s">
        <v>82</v>
      </c>
      <c r="E31" s="172"/>
      <c r="F31" s="172"/>
      <c r="G31" s="172"/>
      <c r="H31" s="172"/>
      <c r="I31" s="173">
        <v>50000</v>
      </c>
      <c r="J31" s="173"/>
      <c r="K31" s="173"/>
      <c r="L31" s="56" t="s">
        <v>5</v>
      </c>
      <c r="M31" s="172" t="s">
        <v>83</v>
      </c>
      <c r="N31" s="172"/>
      <c r="O31" s="172"/>
      <c r="P31" s="172"/>
      <c r="Q31" s="172"/>
      <c r="R31" s="173">
        <v>10350</v>
      </c>
      <c r="S31" s="173"/>
      <c r="T31" s="173"/>
      <c r="U31" s="56" t="s">
        <v>5</v>
      </c>
      <c r="V31" s="172"/>
      <c r="W31" s="172"/>
      <c r="X31" s="172"/>
      <c r="Y31" s="172"/>
      <c r="Z31" s="172"/>
      <c r="AA31" s="173"/>
      <c r="AB31" s="173"/>
      <c r="AC31" s="173"/>
      <c r="AD31" s="60" t="s">
        <v>5</v>
      </c>
    </row>
    <row r="32" spans="1:30" s="8" customFormat="1" ht="19.5" customHeight="1" x14ac:dyDescent="0.15">
      <c r="A32" s="204"/>
      <c r="B32" s="191"/>
      <c r="C32" s="188"/>
      <c r="D32" s="174"/>
      <c r="E32" s="169"/>
      <c r="F32" s="169"/>
      <c r="G32" s="169"/>
      <c r="H32" s="169"/>
      <c r="I32" s="170"/>
      <c r="J32" s="170"/>
      <c r="K32" s="170"/>
      <c r="L32" s="56" t="s">
        <v>5</v>
      </c>
      <c r="M32" s="169"/>
      <c r="N32" s="169"/>
      <c r="O32" s="169"/>
      <c r="P32" s="169"/>
      <c r="Q32" s="169"/>
      <c r="R32" s="170"/>
      <c r="S32" s="170"/>
      <c r="T32" s="170"/>
      <c r="U32" s="56" t="s">
        <v>5</v>
      </c>
      <c r="V32" s="169"/>
      <c r="W32" s="169"/>
      <c r="X32" s="169"/>
      <c r="Y32" s="169"/>
      <c r="Z32" s="169"/>
      <c r="AA32" s="170"/>
      <c r="AB32" s="170"/>
      <c r="AC32" s="170"/>
      <c r="AD32" s="63" t="s">
        <v>5</v>
      </c>
    </row>
    <row r="33" spans="1:30" s="8" customFormat="1" ht="19.5" customHeight="1" x14ac:dyDescent="0.15">
      <c r="A33" s="204"/>
      <c r="B33" s="175" t="s">
        <v>61</v>
      </c>
      <c r="C33" s="166">
        <f>I33+I34+R33+R34+AA33+AA34</f>
        <v>50</v>
      </c>
      <c r="D33" s="171" t="s">
        <v>84</v>
      </c>
      <c r="E33" s="172"/>
      <c r="F33" s="172"/>
      <c r="G33" s="172"/>
      <c r="H33" s="172"/>
      <c r="I33" s="173">
        <v>50</v>
      </c>
      <c r="J33" s="173"/>
      <c r="K33" s="173"/>
      <c r="L33" s="55" t="s">
        <v>5</v>
      </c>
      <c r="M33" s="172"/>
      <c r="N33" s="172"/>
      <c r="O33" s="172"/>
      <c r="P33" s="172"/>
      <c r="Q33" s="172"/>
      <c r="R33" s="173"/>
      <c r="S33" s="173"/>
      <c r="T33" s="173"/>
      <c r="U33" s="55" t="s">
        <v>5</v>
      </c>
      <c r="V33" s="172"/>
      <c r="W33" s="172"/>
      <c r="X33" s="172"/>
      <c r="Y33" s="172"/>
      <c r="Z33" s="172"/>
      <c r="AA33" s="173"/>
      <c r="AB33" s="173"/>
      <c r="AC33" s="173"/>
      <c r="AD33" s="60" t="s">
        <v>5</v>
      </c>
    </row>
    <row r="34" spans="1:30" s="8" customFormat="1" ht="19.5" customHeight="1" x14ac:dyDescent="0.15">
      <c r="A34" s="205"/>
      <c r="B34" s="176"/>
      <c r="C34" s="234"/>
      <c r="D34" s="174"/>
      <c r="E34" s="169"/>
      <c r="F34" s="169"/>
      <c r="G34" s="169"/>
      <c r="H34" s="169"/>
      <c r="I34" s="170"/>
      <c r="J34" s="170"/>
      <c r="K34" s="170"/>
      <c r="L34" s="62" t="s">
        <v>5</v>
      </c>
      <c r="M34" s="169"/>
      <c r="N34" s="169"/>
      <c r="O34" s="169"/>
      <c r="P34" s="169"/>
      <c r="Q34" s="169"/>
      <c r="R34" s="170"/>
      <c r="S34" s="170"/>
      <c r="T34" s="170"/>
      <c r="U34" s="62" t="s">
        <v>5</v>
      </c>
      <c r="V34" s="169"/>
      <c r="W34" s="169"/>
      <c r="X34" s="169"/>
      <c r="Y34" s="169"/>
      <c r="Z34" s="169"/>
      <c r="AA34" s="170"/>
      <c r="AB34" s="170"/>
      <c r="AC34" s="170"/>
      <c r="AD34" s="63" t="s">
        <v>5</v>
      </c>
    </row>
    <row r="35" spans="1:30" s="8" customFormat="1" ht="19.5" customHeight="1" x14ac:dyDescent="0.15">
      <c r="A35" s="162">
        <v>6</v>
      </c>
      <c r="B35" s="164" t="s">
        <v>15</v>
      </c>
      <c r="C35" s="166">
        <f>I35+I36+R35+R36+AA35+AA36</f>
        <v>123510</v>
      </c>
      <c r="D35" s="171" t="s">
        <v>85</v>
      </c>
      <c r="E35" s="172"/>
      <c r="F35" s="172"/>
      <c r="G35" s="172"/>
      <c r="H35" s="172"/>
      <c r="I35" s="173">
        <v>123510</v>
      </c>
      <c r="J35" s="173"/>
      <c r="K35" s="173"/>
      <c r="L35" s="55" t="s">
        <v>5</v>
      </c>
      <c r="M35" s="172"/>
      <c r="N35" s="172"/>
      <c r="O35" s="172"/>
      <c r="P35" s="172"/>
      <c r="Q35" s="172"/>
      <c r="R35" s="173"/>
      <c r="S35" s="173"/>
      <c r="T35" s="173"/>
      <c r="U35" s="55" t="s">
        <v>5</v>
      </c>
      <c r="V35" s="172"/>
      <c r="W35" s="172"/>
      <c r="X35" s="172"/>
      <c r="Y35" s="172"/>
      <c r="Z35" s="172"/>
      <c r="AA35" s="173"/>
      <c r="AB35" s="173"/>
      <c r="AC35" s="173"/>
      <c r="AD35" s="58" t="s">
        <v>5</v>
      </c>
    </row>
    <row r="36" spans="1:30" s="8" customFormat="1" ht="19.5" customHeight="1" thickBot="1" x14ac:dyDescent="0.2">
      <c r="A36" s="163"/>
      <c r="B36" s="165"/>
      <c r="C36" s="167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1" t="s">
        <v>16</v>
      </c>
      <c r="B37" s="202"/>
      <c r="C37" s="25">
        <f>SUM(C9:C36)</f>
        <v>1995820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35:A36"/>
    <mergeCell ref="B35:B36"/>
    <mergeCell ref="C35:C36"/>
    <mergeCell ref="D35:H35"/>
    <mergeCell ref="B31:B32"/>
    <mergeCell ref="M33:Q33"/>
    <mergeCell ref="I33:K33"/>
    <mergeCell ref="D34:H34"/>
    <mergeCell ref="I34:K34"/>
    <mergeCell ref="M34:Q34"/>
    <mergeCell ref="B33:B34"/>
    <mergeCell ref="B19:B20"/>
    <mergeCell ref="D37:AD37"/>
    <mergeCell ref="E13:F13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I29:K29"/>
    <mergeCell ref="AA25:AC25"/>
    <mergeCell ref="D26:H26"/>
    <mergeCell ref="I26:K26"/>
    <mergeCell ref="M26:Q26"/>
    <mergeCell ref="B29:B30"/>
    <mergeCell ref="A4:AD4"/>
    <mergeCell ref="A6:AD6"/>
    <mergeCell ref="A7:AD7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M28:Q28"/>
    <mergeCell ref="R28:T28"/>
    <mergeCell ref="V28:Z28"/>
    <mergeCell ref="AA28:AC28"/>
    <mergeCell ref="M27:Q27"/>
    <mergeCell ref="R27:T27"/>
    <mergeCell ref="V27:Z27"/>
    <mergeCell ref="AA27:AC27"/>
    <mergeCell ref="M29:Q29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N13:P13"/>
    <mergeCell ref="T13:V13"/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K44" sqref="K44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15">
      <c r="A3" s="204" t="s">
        <v>20</v>
      </c>
      <c r="B3" s="265">
        <v>1</v>
      </c>
      <c r="C3" s="267" t="s">
        <v>21</v>
      </c>
      <c r="D3" s="263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15">
      <c r="A4" s="204"/>
      <c r="B4" s="266"/>
      <c r="C4" s="256"/>
      <c r="D4" s="253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15">
      <c r="A5" s="204"/>
      <c r="B5" s="268">
        <v>2</v>
      </c>
      <c r="C5" s="255" t="s">
        <v>22</v>
      </c>
      <c r="D5" s="252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15">
      <c r="A6" s="204"/>
      <c r="B6" s="266"/>
      <c r="C6" s="256"/>
      <c r="D6" s="253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15">
      <c r="A7" s="204"/>
      <c r="B7" s="268">
        <v>3</v>
      </c>
      <c r="C7" s="255" t="s">
        <v>23</v>
      </c>
      <c r="D7" s="252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15">
      <c r="A8" s="204"/>
      <c r="B8" s="266"/>
      <c r="C8" s="256"/>
      <c r="D8" s="253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15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15">
      <c r="A10" s="204"/>
      <c r="B10" s="266"/>
      <c r="C10" s="256"/>
      <c r="D10" s="253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15">
      <c r="A11" s="204"/>
      <c r="B11" s="268">
        <v>5</v>
      </c>
      <c r="C11" s="272" t="s">
        <v>25</v>
      </c>
      <c r="D11" s="252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15">
      <c r="A12" s="204"/>
      <c r="B12" s="266"/>
      <c r="C12" s="273"/>
      <c r="D12" s="253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15">
      <c r="A13" s="204"/>
      <c r="B13" s="268">
        <v>6</v>
      </c>
      <c r="C13" s="255" t="s">
        <v>26</v>
      </c>
      <c r="D13" s="252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15">
      <c r="A14" s="204"/>
      <c r="B14" s="266"/>
      <c r="C14" s="256"/>
      <c r="D14" s="253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15">
      <c r="A15" s="204"/>
      <c r="B15" s="268">
        <v>7</v>
      </c>
      <c r="C15" s="255" t="s">
        <v>54</v>
      </c>
      <c r="D15" s="252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">
      <c r="A16" s="271"/>
      <c r="B16" s="280"/>
      <c r="C16" s="274"/>
      <c r="D16" s="254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5" t="s">
        <v>28</v>
      </c>
      <c r="B17" s="276"/>
      <c r="C17" s="277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4" t="s">
        <v>29</v>
      </c>
      <c r="B18" s="278">
        <v>1</v>
      </c>
      <c r="C18" s="279" t="s">
        <v>30</v>
      </c>
      <c r="D18" s="257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15">
      <c r="A19" s="204"/>
      <c r="B19" s="266"/>
      <c r="C19" s="256"/>
      <c r="D19" s="176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15">
      <c r="A20" s="204"/>
      <c r="B20" s="268">
        <v>2</v>
      </c>
      <c r="C20" s="258" t="s">
        <v>31</v>
      </c>
      <c r="D20" s="252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15">
      <c r="A21" s="204"/>
      <c r="B21" s="266"/>
      <c r="C21" s="259"/>
      <c r="D21" s="253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15">
      <c r="A22" s="204"/>
      <c r="B22" s="268">
        <v>3</v>
      </c>
      <c r="C22" s="255" t="s">
        <v>32</v>
      </c>
      <c r="D22" s="252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15">
      <c r="A23" s="204"/>
      <c r="B23" s="266"/>
      <c r="C23" s="256"/>
      <c r="D23" s="253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15">
      <c r="A24" s="204"/>
      <c r="B24" s="268">
        <v>4</v>
      </c>
      <c r="C24" s="255" t="s">
        <v>33</v>
      </c>
      <c r="D24" s="252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15">
      <c r="A25" s="204"/>
      <c r="B25" s="266"/>
      <c r="C25" s="256"/>
      <c r="D25" s="253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15">
      <c r="A26" s="204"/>
      <c r="B26" s="268">
        <v>5</v>
      </c>
      <c r="C26" s="255" t="s">
        <v>34</v>
      </c>
      <c r="D26" s="252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15">
      <c r="A27" s="204"/>
      <c r="B27" s="266"/>
      <c r="C27" s="256"/>
      <c r="D27" s="253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15">
      <c r="A28" s="204"/>
      <c r="B28" s="268">
        <v>6</v>
      </c>
      <c r="C28" s="184" t="s">
        <v>35</v>
      </c>
      <c r="D28" s="252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15">
      <c r="A29" s="204"/>
      <c r="B29" s="266"/>
      <c r="C29" s="176"/>
      <c r="D29" s="253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15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1"/>
      <c r="B31" s="280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5" t="s">
        <v>36</v>
      </c>
      <c r="B32" s="276"/>
      <c r="C32" s="277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7" t="s">
        <v>37</v>
      </c>
      <c r="B33" s="288"/>
      <c r="C33" s="289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6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7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7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7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7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15">
      <c r="A45" s="297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4" t="s">
        <v>45</v>
      </c>
      <c r="B47" s="285"/>
      <c r="C47" s="286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1" t="s">
        <v>46</v>
      </c>
      <c r="B48" s="282"/>
      <c r="C48" s="283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2020-03-06T07:24:17Z</dcterms:modified>
</cp:coreProperties>
</file>