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39" i="1" l="1"/>
  <c r="C16" i="1"/>
  <c r="C9" i="1"/>
  <c r="C37" i="3" l="1"/>
  <c r="C35" i="3"/>
  <c r="C33" i="3"/>
  <c r="C31" i="3"/>
  <c r="C29" i="3"/>
  <c r="C27" i="3"/>
  <c r="AA25" i="3"/>
  <c r="I25" i="3"/>
  <c r="D24" i="3"/>
  <c r="AB24" i="3" s="1"/>
  <c r="C24" i="3" s="1"/>
  <c r="C22" i="3"/>
  <c r="C20" i="3"/>
  <c r="C18" i="3"/>
  <c r="C16" i="3"/>
  <c r="C15" i="3"/>
  <c r="C39" i="3" s="1"/>
  <c r="C14" i="3"/>
  <c r="C9" i="3"/>
  <c r="D3" i="4"/>
  <c r="D17" i="4" s="1"/>
  <c r="D5" i="4"/>
  <c r="D7" i="4"/>
  <c r="D9" i="4"/>
  <c r="D11" i="4"/>
  <c r="D13" i="4"/>
  <c r="D15" i="4"/>
  <c r="D18" i="4"/>
  <c r="D32" i="4" s="1"/>
  <c r="D20" i="4"/>
  <c r="D22" i="4"/>
  <c r="D24" i="4"/>
  <c r="D26" i="4"/>
  <c r="D28" i="4"/>
  <c r="D30" i="4"/>
  <c r="D35" i="4"/>
  <c r="D39" i="4" s="1"/>
  <c r="D36" i="4"/>
  <c r="D37" i="4"/>
  <c r="D38" i="4"/>
  <c r="D40" i="4"/>
  <c r="D41" i="4"/>
  <c r="D42" i="4"/>
  <c r="D46" i="4" s="1"/>
  <c r="D43" i="4"/>
  <c r="D44" i="4"/>
  <c r="D45" i="4"/>
  <c r="D28" i="2"/>
  <c r="D30" i="2"/>
  <c r="D3" i="2"/>
  <c r="D5" i="2"/>
  <c r="D17" i="2" s="1"/>
  <c r="D33" i="2" s="1"/>
  <c r="D7" i="2"/>
  <c r="D9" i="2"/>
  <c r="D11" i="2"/>
  <c r="D13" i="2"/>
  <c r="D15" i="2"/>
  <c r="D18" i="2"/>
  <c r="D20" i="2"/>
  <c r="D32" i="2"/>
  <c r="D22" i="2"/>
  <c r="D24" i="2"/>
  <c r="D26" i="2"/>
  <c r="D35" i="2"/>
  <c r="D39" i="2" s="1"/>
  <c r="D36" i="2"/>
  <c r="D37" i="2"/>
  <c r="D38" i="2"/>
  <c r="D40" i="2"/>
  <c r="D46" i="2" s="1"/>
  <c r="D41" i="2"/>
  <c r="D42" i="2"/>
  <c r="D43" i="2"/>
  <c r="D44" i="2"/>
  <c r="D45" i="2"/>
  <c r="C15" i="1"/>
  <c r="C14" i="1"/>
  <c r="C18" i="1"/>
  <c r="C20" i="1"/>
  <c r="C22" i="1"/>
  <c r="D24" i="1"/>
  <c r="AB24" i="1"/>
  <c r="C24" i="1" s="1"/>
  <c r="AA25" i="1"/>
  <c r="I25" i="1"/>
  <c r="C27" i="1"/>
  <c r="C29" i="1"/>
  <c r="C31" i="1"/>
  <c r="C33" i="1"/>
  <c r="C35" i="1"/>
  <c r="C37" i="1"/>
  <c r="D48" i="2" l="1"/>
  <c r="K33" i="2"/>
  <c r="D33" i="4"/>
  <c r="D48" i="4" l="1"/>
  <c r="K33" i="4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A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別途提出する「町の防災組織活動補助金」の決算書と一致するようにしてください。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別途提出する「地域防犯活動助成金」の決算書と一致するようにしてください。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<sst xmlns="http://schemas.openxmlformats.org/spreadsheetml/2006/main" count="546" uniqueCount="134">
  <si>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</si>
  <si>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</si>
  <si>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</si>
  <si>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</si>
  <si>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</si>
  <si>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</si>
  <si>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</si>
  <si>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</si>
  <si>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</si>
  <si>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</si>
  <si>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</si>
  <si>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</si>
  <si>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</si>
  <si>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</si>
  <si>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</si>
  <si>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</si>
  <si>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</si>
  <si>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</si>
  <si>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</si>
  <si>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</si>
  <si>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</si>
  <si>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</si>
  <si>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</si>
  <si>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</si>
  <si>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</si>
  <si>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</si>
  <si>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</si>
  <si>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</si>
  <si>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</si>
  <si>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</si>
  <si>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</si>
  <si>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</si>
  <si>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</si>
  <si>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</si>
  <si>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</si>
  <si>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</si>
  <si>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</si>
  <si>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</si>
  <si>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</si>
  <si>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</si>
  <si>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</si>
  <si>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</si>
  <si>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</si>
  <si>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</si>
  <si>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</si>
  <si>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</si>
  <si>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</si>
  <si>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</si>
  <si>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</si>
  <si>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</si>
  <si>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</si>
  <si>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</si>
  <si>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</si>
  <si>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</si>
  <si>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</si>
  <si>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</si>
  <si>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</si>
  <si>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</si>
  <si>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</si>
  <si>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</si>
  <si>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</si>
  <si>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</si>
  <si>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</si>
  <si>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</si>
  <si>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</si>
  <si>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</si>
  <si>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</si>
  <si>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</si>
  <si>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</si>
  <si>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</si>
  <si>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</si>
  <si>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</si>
  <si>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</si>
  <si>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</si>
  <si>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</si>
  <si>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</si>
  <si>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</si>
  <si>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</si>
  <si>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</si>
  <si>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</si>
  <si>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</si>
  <si>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</si>
  <si>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</si>
  <si>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</si>
  <si>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</si>
  <si>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</si>
  <si>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</si>
  <si>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</si>
  <si>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</si>
  <si>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</si>
  <si>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</si>
  <si>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</si>
  <si>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</si>
  <si>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</si>
  <si>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</si>
  <si>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</si>
  <si>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</si>
  <si>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</si>
  <si>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</si>
  <si>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</si>
  <si>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</si>
  <si>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</si>
  <si>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</si>
  <si>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</si>
  <si>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</si>
  <si>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</si>
  <si>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</si>
  <si>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</si>
  <si>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</si>
  <si>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</si>
  <si>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</si>
  <si>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</si>
  <si>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</si>
  <si>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</si>
  <si>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</si>
  <si>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</si>
  <si>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</si>
  <si>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</si>
  <si>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</si>
  <si>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</si>
  <si>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</si>
  <si>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</si>
  <si>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</si>
  <si>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</si>
  <si>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</si>
  <si>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</si>
  <si>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</si>
  <si>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</si>
  <si>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</si>
  <si>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</si>
  <si>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</si>
  <si>
    <t>都筑区地域防犯活動助成金</t>
    <rPh sb="0" eb="3">
      <t>ツヅキク</t>
    </rPh>
    <rPh sb="3" eb="5">
      <t>チイキ</t>
    </rPh>
    <rPh sb="5" eb="7">
      <t>ボウハン</t>
    </rPh>
    <rPh sb="7" eb="9">
      <t>カツドウ</t>
    </rPh>
    <rPh sb="9" eb="12">
      <t>ジョセイキン</t>
    </rPh>
    <phoneticPr fontId="2"/>
  </si>
  <si>
    <r>
      <rPr>
        <sz val="8"/>
        <rFont val="ＭＳ Ｐ明朝"/>
        <family val="1"/>
        <charset val="128"/>
      </rPr>
      <t>自治会町内会が助成を受けた額　　　　　　　　　　　　　　　　　　　　　　　</t>
    </r>
    <r>
      <rPr>
        <u/>
        <sz val="8"/>
        <rFont val="ＭＳ Ｐ明朝"/>
        <family val="1"/>
        <charset val="128"/>
      </rPr>
      <t>　　　　　　　　</t>
    </r>
    <r>
      <rPr>
        <sz val="8"/>
        <rFont val="ＭＳ Ｐ明朝"/>
        <family val="1"/>
        <charset val="128"/>
      </rPr>
      <t>円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青色回転灯を使用した自主防犯パトロール隊が助成を受けた額 　　  </t>
    </r>
    <r>
      <rPr>
        <u/>
        <sz val="8"/>
        <rFont val="ＭＳ Ｐ明朝"/>
        <family val="1"/>
        <charset val="128"/>
      </rPr>
      <t>　 　　　　　 　</t>
    </r>
    <r>
      <rPr>
        <sz val="8"/>
        <rFont val="ＭＳ Ｐ明朝"/>
        <family val="1"/>
        <charset val="128"/>
      </rPr>
      <t>円</t>
    </r>
    <rPh sb="0" eb="3">
      <t>ジチカイ</t>
    </rPh>
    <rPh sb="3" eb="5">
      <t>チョウナイ</t>
    </rPh>
    <rPh sb="5" eb="6">
      <t>カイ</t>
    </rPh>
    <rPh sb="7" eb="9">
      <t>ジョセイ</t>
    </rPh>
    <rPh sb="10" eb="11">
      <t>ウ</t>
    </rPh>
    <rPh sb="13" eb="14">
      <t>ガク</t>
    </rPh>
    <rPh sb="45" eb="46">
      <t>エン</t>
    </rPh>
    <rPh sb="47" eb="49">
      <t>アオイロ</t>
    </rPh>
    <rPh sb="49" eb="51">
      <t>カイテン</t>
    </rPh>
    <rPh sb="51" eb="52">
      <t>トウ</t>
    </rPh>
    <rPh sb="53" eb="55">
      <t>シヨウ</t>
    </rPh>
    <rPh sb="57" eb="59">
      <t>ジシュ</t>
    </rPh>
    <rPh sb="59" eb="61">
      <t>ボウハン</t>
    </rPh>
    <rPh sb="66" eb="67">
      <t>タイ</t>
    </rPh>
    <rPh sb="68" eb="70">
      <t>ジョセイ</t>
    </rPh>
    <rPh sb="71" eb="72">
      <t>ウ</t>
    </rPh>
    <rPh sb="74" eb="75">
      <t>ガク</t>
    </rPh>
    <rPh sb="89" eb="90">
      <t>エン</t>
    </rPh>
    <phoneticPr fontId="2"/>
  </si>
  <si>
    <t>都筑区地域防犯活動助成金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</si>
</sst>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8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" fillId="0" borderId="30" xfId="1" applyNumberFormat="1" applyFill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6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24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0" xfId="1" applyNumberFormat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6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78" xfId="1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176" fontId="0" fillId="0" borderId="61" xfId="1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47" xfId="1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176" fontId="1" fillId="0" borderId="10" xfId="1" applyNumberFormat="1" applyBorder="1" applyAlignment="1">
      <alignment vertical="center"/>
    </xf>
    <xf numFmtId="176" fontId="1" fillId="0" borderId="85" xfId="1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6" fontId="1" fillId="0" borderId="77" xfId="1" applyNumberFormat="1" applyBorder="1" applyAlignment="1">
      <alignment vertical="center"/>
    </xf>
    <xf numFmtId="0" fontId="0" fillId="0" borderId="62" xfId="0" applyBorder="1" applyAlignment="1">
      <alignment vertical="center"/>
    </xf>
    <xf numFmtId="176" fontId="1" fillId="0" borderId="62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0" fillId="0" borderId="10" xfId="0" applyBorder="1" applyAlignment="1">
      <alignment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0" fontId="0" fillId="0" borderId="85" xfId="0" applyBorder="1" applyAlignment="1">
      <alignment vertical="center" textRotation="255" wrapText="1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5" xfId="0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2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 wrapText="1"/>
    </xf>
    <xf numFmtId="176" fontId="0" fillId="0" borderId="10" xfId="1" applyNumberFormat="1" applyFont="1" applyBorder="1" applyAlignment="1">
      <alignment vertical="center"/>
    </xf>
    <xf numFmtId="176" fontId="0" fillId="0" borderId="62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6" fontId="0" fillId="0" borderId="66" xfId="1" applyNumberFormat="1" applyFont="1" applyBorder="1" applyAlignment="1">
      <alignment vertical="center"/>
    </xf>
    <xf numFmtId="176" fontId="0" fillId="0" borderId="77" xfId="1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10" fillId="0" borderId="4" xfId="0" applyFont="1" applyFill="1" applyBorder="1" applyAlignment="1">
      <alignment vertical="center" wrapText="1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176" fontId="21" fillId="0" borderId="47" xfId="1" applyNumberFormat="1" applyFont="1" applyFill="1" applyBorder="1" applyAlignment="1">
      <alignment vertical="center"/>
    </xf>
    <xf numFmtId="176" fontId="21" fillId="0" borderId="61" xfId="1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161925</xdr:colOff>
      <xdr:row>0</xdr:row>
      <xdr:rowOff>152400</xdr:rowOff>
    </xdr:from>
    <xdr:to>
      <xdr:col>18</xdr:col>
      <xdr:colOff>600075</xdr:colOff>
      <xdr:row>14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7943850" y="152400"/>
          <a:ext cx="3867150" cy="2476500"/>
        </a:xfrm>
        <a:prstGeom prst="rect">
          <a:avLst/>
        </a:prstGeom>
        <a:solidFill>
          <a:schemeClr val="lt1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pPr>
            <a:lnSpc>
              <a:spcPts val="1900"/>
            </a:lnSpc>
          </a:pPr>
          <a:r>
            <a:rPr kumimoji="1" lang="ja-JP" altLang="en-US" sz="1600" b="1">
              <a:latin typeface="+mj-ea"/>
              <a:ea typeface="+mj-ea"/>
            </a:rPr>
            <a:t>別途提出する「町の防災組織活動補助金」や「地域防犯活動助成金」の実績報告に記載する支出合計額は、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+mj-ea"/>
              <a:ea typeface="+mj-ea"/>
            </a:rPr>
            <a:t>本支出の補助対象経費には含めないでください。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latin typeface="+mj-ea"/>
              <a:ea typeface="+mj-ea"/>
            </a:rPr>
            <a:t>補助事業費の「町の防災組織活動費」や「都筑区地域防犯活動助成金」の欄に記載するとともに、それぞれの報告書類と金額が一致するようにしてください。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topLeftCell="A8" zoomScaleNormal="100" zoomScaleSheetLayoutView="100" workbookViewId="0">
      <selection activeCell="C40" sqref="C40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5" ht="30" customHeight="1" thickBot="1" x14ac:dyDescent="0.2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95" t="s">
        <v>129</v>
      </c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</row>
    <row r="5" spans="1:35" ht="22.5" customHeight="1" x14ac:dyDescent="0.15">
      <c r="A5" s="303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</row>
    <row r="6" spans="1:35" ht="22.5" customHeight="1" x14ac:dyDescent="0.15">
      <c r="A6" s="298" t="s">
        <v>130</v>
      </c>
      <c r="B6" s="299"/>
      <c r="C6" s="299"/>
      <c r="D6" s="299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</row>
    <row r="7" spans="1:35" ht="22.5" customHeight="1" thickBot="1" x14ac:dyDescent="0.2">
      <c r="A7" s="300" t="s">
        <v>2</v>
      </c>
      <c r="B7" s="301"/>
      <c r="C7" s="301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5" s="7" customFormat="1" ht="25.5" customHeight="1" thickBot="1" x14ac:dyDescent="0.2">
      <c r="A8" s="245" t="s">
        <v>3</v>
      </c>
      <c r="B8" s="246"/>
      <c r="C8" s="6" t="s">
        <v>65</v>
      </c>
      <c r="D8" s="292" t="s">
        <v>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65" customFormat="1" ht="19.5" customHeight="1" x14ac:dyDescent="0.15">
      <c r="A9" s="255">
        <v>1</v>
      </c>
      <c r="B9" s="304" t="s">
        <v>5</v>
      </c>
      <c r="C9" s="262">
        <f>D9*I9*O9</f>
        <v>0</v>
      </c>
      <c r="D9" s="248"/>
      <c r="E9" s="249"/>
      <c r="F9" s="249"/>
      <c r="G9" s="8" t="s">
        <v>6</v>
      </c>
      <c r="H9" s="8" t="s">
        <v>44</v>
      </c>
      <c r="I9" s="247"/>
      <c r="J9" s="247"/>
      <c r="K9" s="247"/>
      <c r="L9" s="253" t="s">
        <v>7</v>
      </c>
      <c r="M9" s="254"/>
      <c r="N9" s="8" t="s">
        <v>45</v>
      </c>
      <c r="O9" s="254">
        <v>12</v>
      </c>
      <c r="P9" s="25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2"/>
      <c r="B10" s="225"/>
      <c r="C10" s="263"/>
      <c r="D10" s="200" t="s">
        <v>119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5" s="165" customFormat="1" ht="16.5" customHeight="1" x14ac:dyDescent="0.15">
      <c r="A11" s="266" t="s">
        <v>8</v>
      </c>
      <c r="B11" s="259" t="s">
        <v>9</v>
      </c>
      <c r="C11" s="26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67"/>
      <c r="B12" s="260"/>
      <c r="C12" s="263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68"/>
      <c r="B13" s="261"/>
      <c r="C13" s="26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68"/>
      <c r="B14" s="163" t="s">
        <v>122</v>
      </c>
      <c r="C14" s="167">
        <f>G14*K14</f>
        <v>0</v>
      </c>
      <c r="D14" s="256" t="s">
        <v>123</v>
      </c>
      <c r="E14" s="257"/>
      <c r="F14" s="257"/>
      <c r="G14" s="258"/>
      <c r="H14" s="258"/>
      <c r="I14" s="18" t="s">
        <v>10</v>
      </c>
      <c r="J14" s="18" t="s">
        <v>44</v>
      </c>
      <c r="K14" s="203">
        <v>2200</v>
      </c>
      <c r="L14" s="204"/>
      <c r="M14" s="204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68"/>
      <c r="B15" s="21" t="s">
        <v>11</v>
      </c>
      <c r="C15" s="170">
        <f>D15*I15</f>
        <v>0</v>
      </c>
      <c r="D15" s="256">
        <v>160</v>
      </c>
      <c r="E15" s="281"/>
      <c r="F15" s="281"/>
      <c r="G15" s="101" t="s">
        <v>6</v>
      </c>
      <c r="H15" s="104" t="s">
        <v>44</v>
      </c>
      <c r="I15" s="235"/>
      <c r="J15" s="235"/>
      <c r="K15" s="235"/>
      <c r="L15" s="205" t="s">
        <v>7</v>
      </c>
      <c r="M15" s="205"/>
      <c r="N15" s="103"/>
      <c r="O15" s="101"/>
      <c r="P15" s="101"/>
      <c r="Q15" s="101"/>
      <c r="R15" s="279"/>
      <c r="S15" s="279"/>
      <c r="T15" s="279"/>
      <c r="U15" s="25"/>
      <c r="V15" s="280"/>
      <c r="W15" s="280"/>
      <c r="X15" s="280"/>
      <c r="Y15" s="280"/>
      <c r="Z15" s="280"/>
      <c r="AA15" s="279"/>
      <c r="AB15" s="279"/>
      <c r="AC15" s="279"/>
      <c r="AD15" s="26"/>
    </row>
    <row r="16" spans="1:35" s="165" customFormat="1" ht="19.5" customHeight="1" x14ac:dyDescent="0.15">
      <c r="A16" s="268"/>
      <c r="B16" s="395" t="s">
        <v>131</v>
      </c>
      <c r="C16" s="402" t="str">
        <f>IF(I16+I17+R16+R17+AA16+AA17=0,"",I16+I17+R16+R17+AA16+AA17)</f>
        <v/>
      </c>
      <c r="D16" s="397" t="s">
        <v>132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398"/>
    </row>
    <row r="17" spans="1:30" s="165" customFormat="1" ht="19.5" customHeight="1" x14ac:dyDescent="0.15">
      <c r="A17" s="268"/>
      <c r="B17" s="396"/>
      <c r="C17" s="403"/>
      <c r="D17" s="399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1"/>
    </row>
    <row r="18" spans="1:30" s="165" customFormat="1" ht="19.5" customHeight="1" x14ac:dyDescent="0.15">
      <c r="A18" s="268"/>
      <c r="B18" s="272"/>
      <c r="C18" s="226" t="str">
        <f>IF(I18+I19+R18+R19+AA18+AA19=0,"",I18+I19+R18+R19+AA18+AA19)</f>
        <v/>
      </c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8"/>
    </row>
    <row r="19" spans="1:30" s="165" customFormat="1" ht="19.5" customHeight="1" x14ac:dyDescent="0.15">
      <c r="A19" s="268"/>
      <c r="B19" s="282"/>
      <c r="C19" s="241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1"/>
    </row>
    <row r="20" spans="1:30" s="165" customFormat="1" ht="19.5" customHeight="1" x14ac:dyDescent="0.15">
      <c r="A20" s="268"/>
      <c r="B20" s="272"/>
      <c r="C20" s="226" t="str">
        <f>IF(I20+I21+R20+R21+AA20+AA21=0,"",I20+I21+R20+R21+AA20+AA21)</f>
        <v/>
      </c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8"/>
    </row>
    <row r="21" spans="1:30" s="165" customFormat="1" ht="19.5" customHeight="1" x14ac:dyDescent="0.15">
      <c r="A21" s="268"/>
      <c r="B21" s="225"/>
      <c r="C21" s="241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</row>
    <row r="22" spans="1:30" s="165" customFormat="1" ht="19.5" customHeight="1" x14ac:dyDescent="0.15">
      <c r="A22" s="268"/>
      <c r="B22" s="223"/>
      <c r="C22" s="226" t="str">
        <f>IF(I22+I23+R22+R23+AA22+AA23=0,"",I22+I23+R22+R23+AA22+AA23)</f>
        <v/>
      </c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</row>
    <row r="23" spans="1:30" s="165" customFormat="1" ht="19.5" customHeight="1" x14ac:dyDescent="0.15">
      <c r="A23" s="269"/>
      <c r="B23" s="225"/>
      <c r="C23" s="241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/>
    </row>
    <row r="24" spans="1:30" s="165" customFormat="1" ht="16.5" customHeight="1" x14ac:dyDescent="0.15">
      <c r="A24" s="220">
        <v>3</v>
      </c>
      <c r="B24" s="223" t="s">
        <v>12</v>
      </c>
      <c r="C24" s="226">
        <f>AB24+I25+I26+R26+AA26</f>
        <v>0</v>
      </c>
      <c r="D24" s="32">
        <f>I24+N24</f>
        <v>17</v>
      </c>
      <c r="E24" s="24" t="s">
        <v>6</v>
      </c>
      <c r="F24" s="229" t="s">
        <v>13</v>
      </c>
      <c r="G24" s="219"/>
      <c r="H24" s="230"/>
      <c r="I24" s="131">
        <v>9</v>
      </c>
      <c r="J24" s="132" t="s">
        <v>6</v>
      </c>
      <c r="K24" s="233" t="s">
        <v>14</v>
      </c>
      <c r="L24" s="234"/>
      <c r="M24" s="234"/>
      <c r="N24" s="131">
        <v>8</v>
      </c>
      <c r="O24" s="33" t="s">
        <v>6</v>
      </c>
      <c r="P24" s="33" t="s">
        <v>46</v>
      </c>
      <c r="Q24" s="33" t="s">
        <v>44</v>
      </c>
      <c r="R24" s="218" t="s">
        <v>15</v>
      </c>
      <c r="S24" s="219"/>
      <c r="T24" s="219"/>
      <c r="U24" s="216"/>
      <c r="V24" s="217"/>
      <c r="W24" s="217"/>
      <c r="X24" s="35" t="s">
        <v>47</v>
      </c>
      <c r="Y24" s="36">
        <v>12</v>
      </c>
      <c r="Z24" s="34" t="s">
        <v>56</v>
      </c>
      <c r="AA24" s="35" t="s">
        <v>48</v>
      </c>
      <c r="AB24" s="213">
        <f>D24*U24*Y24</f>
        <v>0</v>
      </c>
      <c r="AC24" s="213"/>
      <c r="AD24" s="214"/>
    </row>
    <row r="25" spans="1:30" s="165" customFormat="1" ht="16.5" customHeight="1" x14ac:dyDescent="0.15">
      <c r="A25" s="221"/>
      <c r="B25" s="224"/>
      <c r="C25" s="227"/>
      <c r="D25" s="231" t="s">
        <v>16</v>
      </c>
      <c r="E25" s="232"/>
      <c r="F25" s="232"/>
      <c r="G25" s="232"/>
      <c r="H25" s="232"/>
      <c r="I25" s="215">
        <f>AA25</f>
        <v>0</v>
      </c>
      <c r="J25" s="215"/>
      <c r="K25" s="215"/>
      <c r="L25" s="38" t="s">
        <v>6</v>
      </c>
      <c r="M25" s="37" t="s">
        <v>49</v>
      </c>
      <c r="N25" s="39">
        <v>4</v>
      </c>
      <c r="O25" s="232" t="s">
        <v>17</v>
      </c>
      <c r="P25" s="273"/>
      <c r="Q25" s="273"/>
      <c r="R25" s="273"/>
      <c r="S25" s="273"/>
      <c r="T25" s="273"/>
      <c r="U25" s="239"/>
      <c r="V25" s="240"/>
      <c r="W25" s="37" t="s">
        <v>50</v>
      </c>
      <c r="X25" s="39">
        <v>4</v>
      </c>
      <c r="Y25" s="37" t="s">
        <v>18</v>
      </c>
      <c r="Z25" s="37" t="s">
        <v>51</v>
      </c>
      <c r="AA25" s="215">
        <f>N25*U25*X25</f>
        <v>0</v>
      </c>
      <c r="AB25" s="215"/>
      <c r="AC25" s="215"/>
      <c r="AD25" s="40" t="s">
        <v>46</v>
      </c>
    </row>
    <row r="26" spans="1:30" s="165" customFormat="1" ht="16.5" customHeight="1" x14ac:dyDescent="0.15">
      <c r="A26" s="222"/>
      <c r="B26" s="225"/>
      <c r="C26" s="228"/>
      <c r="D26" s="209"/>
      <c r="E26" s="210"/>
      <c r="F26" s="210"/>
      <c r="G26" s="210"/>
      <c r="H26" s="210"/>
      <c r="I26" s="212"/>
      <c r="J26" s="212"/>
      <c r="K26" s="212"/>
      <c r="L26" s="30" t="s">
        <v>6</v>
      </c>
      <c r="M26" s="210"/>
      <c r="N26" s="210"/>
      <c r="O26" s="210"/>
      <c r="P26" s="210"/>
      <c r="Q26" s="210"/>
      <c r="R26" s="212"/>
      <c r="S26" s="212"/>
      <c r="T26" s="212"/>
      <c r="U26" s="30" t="s">
        <v>6</v>
      </c>
      <c r="V26" s="210"/>
      <c r="W26" s="210"/>
      <c r="X26" s="210"/>
      <c r="Y26" s="210"/>
      <c r="Z26" s="210"/>
      <c r="AA26" s="212"/>
      <c r="AB26" s="212"/>
      <c r="AC26" s="212"/>
      <c r="AD26" s="31" t="s">
        <v>6</v>
      </c>
    </row>
    <row r="27" spans="1:30" s="165" customFormat="1" ht="19.5" customHeight="1" x14ac:dyDescent="0.15">
      <c r="A27" s="270">
        <v>4</v>
      </c>
      <c r="B27" s="223" t="s">
        <v>19</v>
      </c>
      <c r="C27" s="226">
        <f>I27+I28+R27+R28+AA27+AA28</f>
        <v>0</v>
      </c>
      <c r="D27" s="206"/>
      <c r="E27" s="207"/>
      <c r="F27" s="207"/>
      <c r="G27" s="207"/>
      <c r="H27" s="207"/>
      <c r="I27" s="235"/>
      <c r="J27" s="235"/>
      <c r="K27" s="235"/>
      <c r="L27" s="24" t="s">
        <v>6</v>
      </c>
      <c r="M27" s="207"/>
      <c r="N27" s="207"/>
      <c r="O27" s="207"/>
      <c r="P27" s="207"/>
      <c r="Q27" s="207"/>
      <c r="R27" s="235"/>
      <c r="S27" s="235"/>
      <c r="T27" s="235"/>
      <c r="U27" s="24" t="s">
        <v>6</v>
      </c>
      <c r="V27" s="207"/>
      <c r="W27" s="207"/>
      <c r="X27" s="207"/>
      <c r="Y27" s="207"/>
      <c r="Z27" s="207"/>
      <c r="AA27" s="235"/>
      <c r="AB27" s="235"/>
      <c r="AC27" s="235"/>
      <c r="AD27" s="27" t="s">
        <v>6</v>
      </c>
    </row>
    <row r="28" spans="1:30" s="165" customFormat="1" ht="19.5" customHeight="1" x14ac:dyDescent="0.15">
      <c r="A28" s="271"/>
      <c r="B28" s="224"/>
      <c r="C28" s="227"/>
      <c r="D28" s="238"/>
      <c r="E28" s="236"/>
      <c r="F28" s="236"/>
      <c r="G28" s="236"/>
      <c r="H28" s="236"/>
      <c r="I28" s="237"/>
      <c r="J28" s="237"/>
      <c r="K28" s="237"/>
      <c r="L28" s="38" t="s">
        <v>6</v>
      </c>
      <c r="M28" s="236"/>
      <c r="N28" s="236"/>
      <c r="O28" s="236"/>
      <c r="P28" s="236"/>
      <c r="Q28" s="236"/>
      <c r="R28" s="237"/>
      <c r="S28" s="237"/>
      <c r="T28" s="237"/>
      <c r="U28" s="38" t="s">
        <v>6</v>
      </c>
      <c r="V28" s="236"/>
      <c r="W28" s="236"/>
      <c r="X28" s="236"/>
      <c r="Y28" s="236"/>
      <c r="Z28" s="236"/>
      <c r="AA28" s="237"/>
      <c r="AB28" s="237"/>
      <c r="AC28" s="237"/>
      <c r="AD28" s="43" t="s">
        <v>6</v>
      </c>
    </row>
    <row r="29" spans="1:30" s="165" customFormat="1" ht="19.5" customHeight="1" x14ac:dyDescent="0.15">
      <c r="A29" s="270">
        <v>5</v>
      </c>
      <c r="B29" s="223" t="s">
        <v>20</v>
      </c>
      <c r="C29" s="226">
        <f>I29+I30+R29+R30+AA29+AA30</f>
        <v>0</v>
      </c>
      <c r="D29" s="206"/>
      <c r="E29" s="207"/>
      <c r="F29" s="207"/>
      <c r="G29" s="207"/>
      <c r="H29" s="207"/>
      <c r="I29" s="235"/>
      <c r="J29" s="235"/>
      <c r="K29" s="235"/>
      <c r="L29" s="24" t="s">
        <v>6</v>
      </c>
      <c r="M29" s="207"/>
      <c r="N29" s="207"/>
      <c r="O29" s="207"/>
      <c r="P29" s="207"/>
      <c r="Q29" s="207"/>
      <c r="R29" s="235"/>
      <c r="S29" s="235"/>
      <c r="T29" s="235"/>
      <c r="U29" s="24" t="s">
        <v>6</v>
      </c>
      <c r="V29" s="207"/>
      <c r="W29" s="207"/>
      <c r="X29" s="207"/>
      <c r="Y29" s="207"/>
      <c r="Z29" s="207"/>
      <c r="AA29" s="235"/>
      <c r="AB29" s="235"/>
      <c r="AC29" s="235"/>
      <c r="AD29" s="27" t="s">
        <v>6</v>
      </c>
    </row>
    <row r="30" spans="1:30" s="165" customFormat="1" ht="19.5" customHeight="1" x14ac:dyDescent="0.15">
      <c r="A30" s="222"/>
      <c r="B30" s="225"/>
      <c r="C30" s="241"/>
      <c r="D30" s="209"/>
      <c r="E30" s="210"/>
      <c r="F30" s="210"/>
      <c r="G30" s="210"/>
      <c r="H30" s="210"/>
      <c r="I30" s="212"/>
      <c r="J30" s="212"/>
      <c r="K30" s="212"/>
      <c r="L30" s="30" t="s">
        <v>6</v>
      </c>
      <c r="M30" s="210"/>
      <c r="N30" s="210"/>
      <c r="O30" s="210"/>
      <c r="P30" s="210"/>
      <c r="Q30" s="210"/>
      <c r="R30" s="212"/>
      <c r="S30" s="212"/>
      <c r="T30" s="212"/>
      <c r="U30" s="30" t="s">
        <v>6</v>
      </c>
      <c r="V30" s="210"/>
      <c r="W30" s="210"/>
      <c r="X30" s="210"/>
      <c r="Y30" s="210"/>
      <c r="Z30" s="210"/>
      <c r="AA30" s="212"/>
      <c r="AB30" s="212"/>
      <c r="AC30" s="212"/>
      <c r="AD30" s="31" t="s">
        <v>6</v>
      </c>
    </row>
    <row r="31" spans="1:30" s="165" customFormat="1" ht="19.5" customHeight="1" x14ac:dyDescent="0.15">
      <c r="A31" s="242" t="s">
        <v>21</v>
      </c>
      <c r="B31" s="223" t="s">
        <v>22</v>
      </c>
      <c r="C31" s="226">
        <f>I31+I32+R31+R32+AA31+AA32</f>
        <v>0</v>
      </c>
      <c r="D31" s="206"/>
      <c r="E31" s="207"/>
      <c r="F31" s="207"/>
      <c r="G31" s="207"/>
      <c r="H31" s="207"/>
      <c r="I31" s="235"/>
      <c r="J31" s="235"/>
      <c r="K31" s="235"/>
      <c r="L31" s="24" t="s">
        <v>6</v>
      </c>
      <c r="M31" s="207"/>
      <c r="N31" s="207"/>
      <c r="O31" s="207"/>
      <c r="P31" s="207"/>
      <c r="Q31" s="207"/>
      <c r="R31" s="235"/>
      <c r="S31" s="235"/>
      <c r="T31" s="235"/>
      <c r="U31" s="24" t="s">
        <v>6</v>
      </c>
      <c r="V31" s="207"/>
      <c r="W31" s="207"/>
      <c r="X31" s="207"/>
      <c r="Y31" s="207"/>
      <c r="Z31" s="207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43"/>
      <c r="B32" s="225"/>
      <c r="C32" s="241"/>
      <c r="D32" s="209"/>
      <c r="E32" s="210"/>
      <c r="F32" s="210"/>
      <c r="G32" s="210"/>
      <c r="H32" s="210"/>
      <c r="I32" s="212"/>
      <c r="J32" s="212"/>
      <c r="K32" s="212"/>
      <c r="L32" s="30" t="s">
        <v>6</v>
      </c>
      <c r="M32" s="210"/>
      <c r="N32" s="210"/>
      <c r="O32" s="210"/>
      <c r="P32" s="210"/>
      <c r="Q32" s="210"/>
      <c r="R32" s="212"/>
      <c r="S32" s="212"/>
      <c r="T32" s="212"/>
      <c r="U32" s="30" t="s">
        <v>6</v>
      </c>
      <c r="V32" s="210"/>
      <c r="W32" s="210"/>
      <c r="X32" s="210"/>
      <c r="Y32" s="210"/>
      <c r="Z32" s="210"/>
      <c r="AA32" s="212"/>
      <c r="AB32" s="212"/>
      <c r="AC32" s="212"/>
      <c r="AD32" s="31" t="s">
        <v>6</v>
      </c>
    </row>
    <row r="33" spans="1:30" s="165" customFormat="1" ht="19.5" customHeight="1" x14ac:dyDescent="0.15">
      <c r="A33" s="243"/>
      <c r="B33" s="223" t="s">
        <v>57</v>
      </c>
      <c r="C33" s="226">
        <f>I33+I34+R33+R34+AA33+AA34</f>
        <v>0</v>
      </c>
      <c r="D33" s="206"/>
      <c r="E33" s="207"/>
      <c r="F33" s="207"/>
      <c r="G33" s="207"/>
      <c r="H33" s="207"/>
      <c r="I33" s="235"/>
      <c r="J33" s="235"/>
      <c r="K33" s="235"/>
      <c r="L33" s="24" t="s">
        <v>6</v>
      </c>
      <c r="M33" s="207"/>
      <c r="N33" s="207"/>
      <c r="O33" s="207"/>
      <c r="P33" s="207"/>
      <c r="Q33" s="207"/>
      <c r="R33" s="235"/>
      <c r="S33" s="235"/>
      <c r="T33" s="235"/>
      <c r="U33" s="24" t="s">
        <v>6</v>
      </c>
      <c r="V33" s="207"/>
      <c r="W33" s="207"/>
      <c r="X33" s="207"/>
      <c r="Y33" s="207"/>
      <c r="Z33" s="207"/>
      <c r="AA33" s="235"/>
      <c r="AB33" s="235"/>
      <c r="AC33" s="235"/>
      <c r="AD33" s="27" t="s">
        <v>6</v>
      </c>
    </row>
    <row r="34" spans="1:30" s="165" customFormat="1" ht="19.5" customHeight="1" x14ac:dyDescent="0.15">
      <c r="A34" s="243"/>
      <c r="B34" s="225"/>
      <c r="C34" s="241"/>
      <c r="D34" s="209"/>
      <c r="E34" s="210"/>
      <c r="F34" s="210"/>
      <c r="G34" s="210"/>
      <c r="H34" s="210"/>
      <c r="I34" s="212"/>
      <c r="J34" s="212"/>
      <c r="K34" s="212"/>
      <c r="L34" s="30" t="s">
        <v>6</v>
      </c>
      <c r="M34" s="210"/>
      <c r="N34" s="210"/>
      <c r="O34" s="210"/>
      <c r="P34" s="210"/>
      <c r="Q34" s="210"/>
      <c r="R34" s="212"/>
      <c r="S34" s="212"/>
      <c r="T34" s="212"/>
      <c r="U34" s="30" t="s">
        <v>6</v>
      </c>
      <c r="V34" s="210"/>
      <c r="W34" s="210"/>
      <c r="X34" s="210"/>
      <c r="Y34" s="210"/>
      <c r="Z34" s="210"/>
      <c r="AA34" s="212"/>
      <c r="AB34" s="212"/>
      <c r="AC34" s="212"/>
      <c r="AD34" s="31" t="s">
        <v>6</v>
      </c>
    </row>
    <row r="35" spans="1:30" s="165" customFormat="1" ht="19.5" customHeight="1" x14ac:dyDescent="0.15">
      <c r="A35" s="243"/>
      <c r="B35" s="223" t="s">
        <v>58</v>
      </c>
      <c r="C35" s="274">
        <f>I35+I36+R35+R36+AA35+AA36</f>
        <v>0</v>
      </c>
      <c r="D35" s="206"/>
      <c r="E35" s="207"/>
      <c r="F35" s="207"/>
      <c r="G35" s="207"/>
      <c r="H35" s="207"/>
      <c r="I35" s="235"/>
      <c r="J35" s="235"/>
      <c r="K35" s="235"/>
      <c r="L35" s="24" t="s">
        <v>6</v>
      </c>
      <c r="M35" s="207"/>
      <c r="N35" s="207"/>
      <c r="O35" s="207"/>
      <c r="P35" s="207"/>
      <c r="Q35" s="207"/>
      <c r="R35" s="235"/>
      <c r="S35" s="235"/>
      <c r="T35" s="235"/>
      <c r="U35" s="24" t="s">
        <v>6</v>
      </c>
      <c r="V35" s="207"/>
      <c r="W35" s="207"/>
      <c r="X35" s="207"/>
      <c r="Y35" s="207"/>
      <c r="Z35" s="207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44"/>
      <c r="B36" s="225"/>
      <c r="C36" s="228"/>
      <c r="D36" s="209"/>
      <c r="E36" s="210"/>
      <c r="F36" s="210"/>
      <c r="G36" s="210"/>
      <c r="H36" s="210"/>
      <c r="I36" s="212"/>
      <c r="J36" s="212"/>
      <c r="K36" s="212"/>
      <c r="L36" s="30" t="s">
        <v>6</v>
      </c>
      <c r="M36" s="210"/>
      <c r="N36" s="210"/>
      <c r="O36" s="210"/>
      <c r="P36" s="210"/>
      <c r="Q36" s="210"/>
      <c r="R36" s="212"/>
      <c r="S36" s="212"/>
      <c r="T36" s="212"/>
      <c r="U36" s="30" t="s">
        <v>6</v>
      </c>
      <c r="V36" s="210"/>
      <c r="W36" s="210"/>
      <c r="X36" s="210"/>
      <c r="Y36" s="210"/>
      <c r="Z36" s="210"/>
      <c r="AA36" s="212"/>
      <c r="AB36" s="212"/>
      <c r="AC36" s="212"/>
      <c r="AD36" s="31" t="s">
        <v>6</v>
      </c>
    </row>
    <row r="37" spans="1:30" s="165" customFormat="1" ht="19.5" customHeight="1" x14ac:dyDescent="0.15">
      <c r="A37" s="270">
        <v>7</v>
      </c>
      <c r="B37" s="276" t="s">
        <v>23</v>
      </c>
      <c r="C37" s="274">
        <f>I37+I38+R37+R38+AA37+AA38</f>
        <v>0</v>
      </c>
      <c r="D37" s="238"/>
      <c r="E37" s="236"/>
      <c r="F37" s="236"/>
      <c r="G37" s="236"/>
      <c r="H37" s="236"/>
      <c r="I37" s="237"/>
      <c r="J37" s="237"/>
      <c r="K37" s="237"/>
      <c r="L37" s="38" t="s">
        <v>6</v>
      </c>
      <c r="M37" s="236"/>
      <c r="N37" s="236"/>
      <c r="O37" s="236"/>
      <c r="P37" s="236"/>
      <c r="Q37" s="236"/>
      <c r="R37" s="237"/>
      <c r="S37" s="237"/>
      <c r="T37" s="237"/>
      <c r="U37" s="38" t="s">
        <v>6</v>
      </c>
      <c r="V37" s="236"/>
      <c r="W37" s="236"/>
      <c r="X37" s="236"/>
      <c r="Y37" s="236"/>
      <c r="Z37" s="236"/>
      <c r="AA37" s="237"/>
      <c r="AB37" s="237"/>
      <c r="AC37" s="237"/>
      <c r="AD37" s="43" t="s">
        <v>6</v>
      </c>
    </row>
    <row r="38" spans="1:30" s="165" customFormat="1" ht="19.5" customHeight="1" thickBot="1" x14ac:dyDescent="0.2">
      <c r="A38" s="275"/>
      <c r="B38" s="277"/>
      <c r="C38" s="278"/>
      <c r="D38" s="289"/>
      <c r="E38" s="290"/>
      <c r="F38" s="290"/>
      <c r="G38" s="290"/>
      <c r="H38" s="290"/>
      <c r="I38" s="291"/>
      <c r="J38" s="291"/>
      <c r="K38" s="291"/>
      <c r="L38" s="46" t="s">
        <v>6</v>
      </c>
      <c r="M38" s="290"/>
      <c r="N38" s="290"/>
      <c r="O38" s="290"/>
      <c r="P38" s="290"/>
      <c r="Q38" s="290"/>
      <c r="R38" s="291"/>
      <c r="S38" s="291"/>
      <c r="T38" s="291"/>
      <c r="U38" s="46" t="s">
        <v>6</v>
      </c>
      <c r="V38" s="290"/>
      <c r="W38" s="290"/>
      <c r="X38" s="290"/>
      <c r="Y38" s="290"/>
      <c r="Z38" s="290"/>
      <c r="AA38" s="291"/>
      <c r="AB38" s="291"/>
      <c r="AC38" s="291"/>
      <c r="AD38" s="47" t="s">
        <v>6</v>
      </c>
    </row>
    <row r="39" spans="1:30" s="165" customFormat="1" ht="49.5" customHeight="1" thickTop="1" thickBot="1" x14ac:dyDescent="0.2">
      <c r="A39" s="264" t="s">
        <v>24</v>
      </c>
      <c r="B39" s="265"/>
      <c r="C39" s="48">
        <f>SUM(C9:C38)</f>
        <v>0</v>
      </c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D30:H30"/>
    <mergeCell ref="AA30:AC30"/>
    <mergeCell ref="D27:H27"/>
    <mergeCell ref="D28:H28"/>
    <mergeCell ref="D29:H29"/>
    <mergeCell ref="I29:K29"/>
    <mergeCell ref="M29:Q29"/>
    <mergeCell ref="R29:T29"/>
    <mergeCell ref="U25:V25"/>
    <mergeCell ref="M32:Q32"/>
    <mergeCell ref="V32:Z32"/>
    <mergeCell ref="AA32:AC32"/>
    <mergeCell ref="I33:K33"/>
    <mergeCell ref="M33:Q33"/>
    <mergeCell ref="AA27:AC27"/>
    <mergeCell ref="V28:Z28"/>
    <mergeCell ref="AA28:AC28"/>
    <mergeCell ref="V29:Z29"/>
    <mergeCell ref="AA29:AC29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Q20" sqref="Q20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98" t="s">
        <v>25</v>
      </c>
      <c r="B1" s="298"/>
      <c r="C1" s="314"/>
      <c r="D1" s="314"/>
      <c r="E1" s="314"/>
      <c r="G1" s="51"/>
      <c r="J1" s="51"/>
    </row>
    <row r="2" spans="1:13" s="12" customFormat="1" ht="25.5" customHeight="1" thickBot="1" x14ac:dyDescent="0.2">
      <c r="A2" s="245" t="s">
        <v>3</v>
      </c>
      <c r="B2" s="319"/>
      <c r="C2" s="320"/>
      <c r="D2" s="52" t="s">
        <v>65</v>
      </c>
      <c r="E2" s="323" t="s">
        <v>26</v>
      </c>
      <c r="F2" s="324"/>
      <c r="G2" s="324"/>
      <c r="H2" s="324"/>
      <c r="I2" s="324"/>
      <c r="J2" s="324"/>
      <c r="K2" s="324"/>
      <c r="L2" s="324"/>
      <c r="M2" s="325"/>
    </row>
    <row r="3" spans="1:13" s="12" customFormat="1" ht="12.75" customHeight="1" x14ac:dyDescent="0.15">
      <c r="A3" s="321" t="s">
        <v>27</v>
      </c>
      <c r="B3" s="315">
        <v>1</v>
      </c>
      <c r="C3" s="317" t="s">
        <v>28</v>
      </c>
      <c r="D3" s="326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321"/>
      <c r="B4" s="316"/>
      <c r="C4" s="308"/>
      <c r="D4" s="311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321"/>
      <c r="B5" s="318">
        <v>2</v>
      </c>
      <c r="C5" s="307" t="s">
        <v>29</v>
      </c>
      <c r="D5" s="305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321"/>
      <c r="B6" s="316"/>
      <c r="C6" s="308"/>
      <c r="D6" s="311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321"/>
      <c r="B7" s="318">
        <v>3</v>
      </c>
      <c r="C7" s="307" t="s">
        <v>30</v>
      </c>
      <c r="D7" s="305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321"/>
      <c r="B8" s="316"/>
      <c r="C8" s="308"/>
      <c r="D8" s="311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321"/>
      <c r="B9" s="318">
        <v>4</v>
      </c>
      <c r="C9" s="307" t="s">
        <v>31</v>
      </c>
      <c r="D9" s="305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321"/>
      <c r="B10" s="316"/>
      <c r="C10" s="308"/>
      <c r="D10" s="311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321"/>
      <c r="B11" s="318">
        <v>5</v>
      </c>
      <c r="C11" s="328" t="s">
        <v>32</v>
      </c>
      <c r="D11" s="305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321"/>
      <c r="B12" s="316"/>
      <c r="C12" s="329"/>
      <c r="D12" s="311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321"/>
      <c r="B13" s="318">
        <v>6</v>
      </c>
      <c r="C13" s="307" t="s">
        <v>33</v>
      </c>
      <c r="D13" s="305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321"/>
      <c r="B14" s="316"/>
      <c r="C14" s="308"/>
      <c r="D14" s="311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321"/>
      <c r="B15" s="318">
        <v>7</v>
      </c>
      <c r="C15" s="307" t="s">
        <v>52</v>
      </c>
      <c r="D15" s="305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322"/>
      <c r="B16" s="327"/>
      <c r="C16" s="330"/>
      <c r="D16" s="306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31" t="s">
        <v>34</v>
      </c>
      <c r="B17" s="332"/>
      <c r="C17" s="333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321" t="s">
        <v>35</v>
      </c>
      <c r="B18" s="334">
        <v>1</v>
      </c>
      <c r="C18" s="335" t="s">
        <v>36</v>
      </c>
      <c r="D18" s="309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321"/>
      <c r="B19" s="316"/>
      <c r="C19" s="308"/>
      <c r="D19" s="310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321"/>
      <c r="B20" s="318">
        <v>2</v>
      </c>
      <c r="C20" s="312" t="s">
        <v>37</v>
      </c>
      <c r="D20" s="305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321"/>
      <c r="B21" s="316"/>
      <c r="C21" s="313"/>
      <c r="D21" s="311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321"/>
      <c r="B22" s="318">
        <v>3</v>
      </c>
      <c r="C22" s="307" t="s">
        <v>38</v>
      </c>
      <c r="D22" s="305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321"/>
      <c r="B23" s="316"/>
      <c r="C23" s="308"/>
      <c r="D23" s="311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321"/>
      <c r="B24" s="318">
        <v>4</v>
      </c>
      <c r="C24" s="307" t="s">
        <v>39</v>
      </c>
      <c r="D24" s="305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321"/>
      <c r="B25" s="316"/>
      <c r="C25" s="308"/>
      <c r="D25" s="311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321"/>
      <c r="B26" s="318">
        <v>5</v>
      </c>
      <c r="C26" s="307" t="s">
        <v>40</v>
      </c>
      <c r="D26" s="305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321"/>
      <c r="B27" s="316"/>
      <c r="C27" s="308"/>
      <c r="D27" s="311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321"/>
      <c r="B28" s="318">
        <v>6</v>
      </c>
      <c r="C28" s="336" t="s">
        <v>41</v>
      </c>
      <c r="D28" s="305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321"/>
      <c r="B29" s="316"/>
      <c r="C29" s="310"/>
      <c r="D29" s="311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321"/>
      <c r="B30" s="318">
        <v>7</v>
      </c>
      <c r="C30" s="336" t="s">
        <v>53</v>
      </c>
      <c r="D30" s="305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322"/>
      <c r="B31" s="327"/>
      <c r="C31" s="337"/>
      <c r="D31" s="306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31" t="s">
        <v>42</v>
      </c>
      <c r="B32" s="332"/>
      <c r="C32" s="333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46" t="s">
        <v>66</v>
      </c>
      <c r="B33" s="347"/>
      <c r="C33" s="348"/>
      <c r="D33" s="85">
        <f>D17+D32</f>
        <v>0</v>
      </c>
      <c r="E33" s="338" t="s">
        <v>71</v>
      </c>
      <c r="F33" s="339"/>
      <c r="G33" s="339"/>
      <c r="H33" s="339"/>
      <c r="I33" s="339"/>
      <c r="J33" s="339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49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50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50"/>
      <c r="B37" s="126">
        <v>3</v>
      </c>
      <c r="C37" s="404" t="s">
        <v>133</v>
      </c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50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51" t="s">
        <v>61</v>
      </c>
      <c r="B39" s="352"/>
      <c r="C39" s="353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54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55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55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55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55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56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43" t="s">
        <v>62</v>
      </c>
      <c r="B46" s="344"/>
      <c r="C46" s="345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43" t="s">
        <v>69</v>
      </c>
      <c r="B47" s="344"/>
      <c r="C47" s="345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5" ht="30" customHeight="1" thickBot="1" x14ac:dyDescent="0.2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95" t="s">
        <v>129</v>
      </c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</row>
    <row r="5" spans="1:35" ht="22.5" customHeight="1" x14ac:dyDescent="0.15">
      <c r="A5" s="303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</row>
    <row r="6" spans="1:35" ht="22.5" customHeight="1" x14ac:dyDescent="0.15">
      <c r="A6" s="298" t="s">
        <v>130</v>
      </c>
      <c r="B6" s="299"/>
      <c r="C6" s="299"/>
      <c r="D6" s="299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</row>
    <row r="7" spans="1:35" ht="22.5" customHeight="1" thickBot="1" x14ac:dyDescent="0.2">
      <c r="A7" s="300" t="s">
        <v>2</v>
      </c>
      <c r="B7" s="301"/>
      <c r="C7" s="301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5" s="7" customFormat="1" ht="25.5" customHeight="1" thickBot="1" x14ac:dyDescent="0.2">
      <c r="A8" s="245" t="s">
        <v>3</v>
      </c>
      <c r="B8" s="246"/>
      <c r="C8" s="6" t="s">
        <v>65</v>
      </c>
      <c r="D8" s="292" t="s">
        <v>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65" customFormat="1" ht="19.5" customHeight="1" x14ac:dyDescent="0.15">
      <c r="A9" s="255">
        <v>1</v>
      </c>
      <c r="B9" s="304" t="s">
        <v>5</v>
      </c>
      <c r="C9" s="262">
        <f>D9*I9*O9</f>
        <v>1266000</v>
      </c>
      <c r="D9" s="248">
        <v>250</v>
      </c>
      <c r="E9" s="249"/>
      <c r="F9" s="249"/>
      <c r="G9" s="8" t="s">
        <v>6</v>
      </c>
      <c r="H9" s="8" t="s">
        <v>44</v>
      </c>
      <c r="I9" s="247">
        <v>422</v>
      </c>
      <c r="J9" s="247"/>
      <c r="K9" s="247"/>
      <c r="L9" s="253" t="s">
        <v>7</v>
      </c>
      <c r="M9" s="254"/>
      <c r="N9" s="8" t="s">
        <v>45</v>
      </c>
      <c r="O9" s="254">
        <v>12</v>
      </c>
      <c r="P9" s="25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2"/>
      <c r="B10" s="225"/>
      <c r="C10" s="263"/>
      <c r="D10" s="200" t="s">
        <v>120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5" s="165" customFormat="1" ht="16.5" customHeight="1" x14ac:dyDescent="0.15">
      <c r="A11" s="266" t="s">
        <v>8</v>
      </c>
      <c r="B11" s="259" t="s">
        <v>9</v>
      </c>
      <c r="C11" s="262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67"/>
      <c r="B12" s="260"/>
      <c r="C12" s="263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68"/>
      <c r="B13" s="261"/>
      <c r="C13" s="26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68"/>
      <c r="B14" s="163" t="s">
        <v>122</v>
      </c>
      <c r="C14" s="167">
        <f>G14*K14</f>
        <v>26400</v>
      </c>
      <c r="D14" s="256" t="s">
        <v>123</v>
      </c>
      <c r="E14" s="257"/>
      <c r="F14" s="257"/>
      <c r="G14" s="258">
        <v>12</v>
      </c>
      <c r="H14" s="258"/>
      <c r="I14" s="18" t="s">
        <v>10</v>
      </c>
      <c r="J14" s="18" t="s">
        <v>44</v>
      </c>
      <c r="K14" s="203">
        <v>2200</v>
      </c>
      <c r="L14" s="204"/>
      <c r="M14" s="204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68"/>
      <c r="B15" s="21" t="s">
        <v>11</v>
      </c>
      <c r="C15" s="170">
        <f>D15*I15</f>
        <v>68160</v>
      </c>
      <c r="D15" s="256">
        <v>160</v>
      </c>
      <c r="E15" s="281"/>
      <c r="F15" s="281"/>
      <c r="G15" s="101" t="s">
        <v>6</v>
      </c>
      <c r="H15" s="104" t="s">
        <v>44</v>
      </c>
      <c r="I15" s="235">
        <v>426</v>
      </c>
      <c r="J15" s="235"/>
      <c r="K15" s="235"/>
      <c r="L15" s="205" t="s">
        <v>7</v>
      </c>
      <c r="M15" s="205"/>
      <c r="N15" s="103"/>
      <c r="O15" s="101"/>
      <c r="P15" s="101"/>
      <c r="Q15" s="101"/>
      <c r="R15" s="279"/>
      <c r="S15" s="279"/>
      <c r="T15" s="279"/>
      <c r="U15" s="25"/>
      <c r="V15" s="280"/>
      <c r="W15" s="280"/>
      <c r="X15" s="280"/>
      <c r="Y15" s="280"/>
      <c r="Z15" s="280"/>
      <c r="AA15" s="279"/>
      <c r="AB15" s="279"/>
      <c r="AC15" s="279"/>
      <c r="AD15" s="26"/>
    </row>
    <row r="16" spans="1:35" s="165" customFormat="1" ht="19.5" customHeight="1" x14ac:dyDescent="0.15">
      <c r="A16" s="268"/>
      <c r="B16" s="272"/>
      <c r="C16" s="226" t="str">
        <f>IF(I16+I17+R16+R17+AA16+AA17=0,"",I16+I17+R16+R17+AA16+AA17)</f>
        <v/>
      </c>
      <c r="D16" s="206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8"/>
    </row>
    <row r="17" spans="1:30" s="165" customFormat="1" ht="19.5" customHeight="1" x14ac:dyDescent="0.15">
      <c r="A17" s="268"/>
      <c r="B17" s="225"/>
      <c r="C17" s="241"/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1"/>
    </row>
    <row r="18" spans="1:30" s="165" customFormat="1" ht="19.5" customHeight="1" x14ac:dyDescent="0.15">
      <c r="A18" s="268"/>
      <c r="B18" s="272"/>
      <c r="C18" s="226" t="str">
        <f>IF(I18+I19+R18+R19+AA18+AA19=0,"",I18+I19+R18+R19+AA18+AA19)</f>
        <v/>
      </c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8"/>
    </row>
    <row r="19" spans="1:30" s="165" customFormat="1" ht="19.5" customHeight="1" x14ac:dyDescent="0.15">
      <c r="A19" s="268"/>
      <c r="B19" s="282"/>
      <c r="C19" s="241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1"/>
    </row>
    <row r="20" spans="1:30" s="165" customFormat="1" ht="19.5" customHeight="1" x14ac:dyDescent="0.15">
      <c r="A20" s="268"/>
      <c r="B20" s="272"/>
      <c r="C20" s="226" t="str">
        <f>IF(I20+I21+R20+R21+AA20+AA21=0,"",I20+I21+R20+R21+AA20+AA21)</f>
        <v/>
      </c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8"/>
    </row>
    <row r="21" spans="1:30" s="165" customFormat="1" ht="19.5" customHeight="1" x14ac:dyDescent="0.15">
      <c r="A21" s="268"/>
      <c r="B21" s="225"/>
      <c r="C21" s="241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</row>
    <row r="22" spans="1:30" s="165" customFormat="1" ht="19.5" customHeight="1" x14ac:dyDescent="0.15">
      <c r="A22" s="268"/>
      <c r="B22" s="223"/>
      <c r="C22" s="226" t="str">
        <f>IF(I22+I23+R22+R23+AA22+AA23=0,"",I22+I23+R22+R23+AA22+AA23)</f>
        <v/>
      </c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</row>
    <row r="23" spans="1:30" s="165" customFormat="1" ht="19.5" customHeight="1" x14ac:dyDescent="0.15">
      <c r="A23" s="269"/>
      <c r="B23" s="225"/>
      <c r="C23" s="241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/>
    </row>
    <row r="24" spans="1:30" s="165" customFormat="1" ht="16.5" customHeight="1" x14ac:dyDescent="0.15">
      <c r="A24" s="220">
        <v>3</v>
      </c>
      <c r="B24" s="223" t="s">
        <v>12</v>
      </c>
      <c r="C24" s="226">
        <f>AB24+I25+I26+R26+AA26</f>
        <v>97554</v>
      </c>
      <c r="D24" s="32">
        <f>I24+N24</f>
        <v>17</v>
      </c>
      <c r="E24" s="24" t="s">
        <v>6</v>
      </c>
      <c r="F24" s="229" t="s">
        <v>13</v>
      </c>
      <c r="G24" s="219"/>
      <c r="H24" s="230"/>
      <c r="I24" s="131">
        <v>9</v>
      </c>
      <c r="J24" s="132" t="s">
        <v>6</v>
      </c>
      <c r="K24" s="233" t="s">
        <v>14</v>
      </c>
      <c r="L24" s="234"/>
      <c r="M24" s="234"/>
      <c r="N24" s="131">
        <v>8</v>
      </c>
      <c r="O24" s="33" t="s">
        <v>6</v>
      </c>
      <c r="P24" s="33" t="s">
        <v>46</v>
      </c>
      <c r="Q24" s="33" t="s">
        <v>44</v>
      </c>
      <c r="R24" s="218" t="s">
        <v>15</v>
      </c>
      <c r="S24" s="219"/>
      <c r="T24" s="219"/>
      <c r="U24" s="216">
        <v>426</v>
      </c>
      <c r="V24" s="217"/>
      <c r="W24" s="217"/>
      <c r="X24" s="35" t="s">
        <v>47</v>
      </c>
      <c r="Y24" s="36">
        <v>12</v>
      </c>
      <c r="Z24" s="34" t="s">
        <v>56</v>
      </c>
      <c r="AA24" s="35" t="s">
        <v>85</v>
      </c>
      <c r="AB24" s="213">
        <f>D24*U24*Y24</f>
        <v>86904</v>
      </c>
      <c r="AC24" s="213"/>
      <c r="AD24" s="214"/>
    </row>
    <row r="25" spans="1:30" s="165" customFormat="1" ht="16.5" customHeight="1" x14ac:dyDescent="0.15">
      <c r="A25" s="221"/>
      <c r="B25" s="224"/>
      <c r="C25" s="227"/>
      <c r="D25" s="231" t="s">
        <v>16</v>
      </c>
      <c r="E25" s="232"/>
      <c r="F25" s="232"/>
      <c r="G25" s="232"/>
      <c r="H25" s="232"/>
      <c r="I25" s="215">
        <f>AA25</f>
        <v>6816</v>
      </c>
      <c r="J25" s="215"/>
      <c r="K25" s="215"/>
      <c r="L25" s="38" t="s">
        <v>6</v>
      </c>
      <c r="M25" s="37" t="s">
        <v>49</v>
      </c>
      <c r="N25" s="39">
        <v>4</v>
      </c>
      <c r="O25" s="232" t="s">
        <v>17</v>
      </c>
      <c r="P25" s="273"/>
      <c r="Q25" s="273"/>
      <c r="R25" s="273"/>
      <c r="S25" s="273"/>
      <c r="T25" s="273"/>
      <c r="U25" s="239">
        <v>426</v>
      </c>
      <c r="V25" s="240"/>
      <c r="W25" s="37" t="s">
        <v>50</v>
      </c>
      <c r="X25" s="39">
        <v>4</v>
      </c>
      <c r="Y25" s="37" t="s">
        <v>18</v>
      </c>
      <c r="Z25" s="37" t="s">
        <v>51</v>
      </c>
      <c r="AA25" s="215">
        <f>N25*U25*X25</f>
        <v>6816</v>
      </c>
      <c r="AB25" s="215"/>
      <c r="AC25" s="215"/>
      <c r="AD25" s="40" t="s">
        <v>46</v>
      </c>
    </row>
    <row r="26" spans="1:30" s="165" customFormat="1" ht="16.5" customHeight="1" x14ac:dyDescent="0.15">
      <c r="A26" s="222"/>
      <c r="B26" s="225"/>
      <c r="C26" s="228"/>
      <c r="D26" s="209" t="s">
        <v>73</v>
      </c>
      <c r="E26" s="210"/>
      <c r="F26" s="210"/>
      <c r="G26" s="210"/>
      <c r="H26" s="210"/>
      <c r="I26" s="212">
        <v>3834</v>
      </c>
      <c r="J26" s="212"/>
      <c r="K26" s="212"/>
      <c r="L26" s="30" t="s">
        <v>6</v>
      </c>
      <c r="M26" s="210"/>
      <c r="N26" s="210"/>
      <c r="O26" s="210"/>
      <c r="P26" s="210"/>
      <c r="Q26" s="210"/>
      <c r="R26" s="212"/>
      <c r="S26" s="212"/>
      <c r="T26" s="212"/>
      <c r="U26" s="30" t="s">
        <v>6</v>
      </c>
      <c r="V26" s="210"/>
      <c r="W26" s="210"/>
      <c r="X26" s="210"/>
      <c r="Y26" s="210"/>
      <c r="Z26" s="210"/>
      <c r="AA26" s="212"/>
      <c r="AB26" s="212"/>
      <c r="AC26" s="212"/>
      <c r="AD26" s="31" t="s">
        <v>6</v>
      </c>
    </row>
    <row r="27" spans="1:30" s="165" customFormat="1" ht="19.5" customHeight="1" x14ac:dyDescent="0.15">
      <c r="A27" s="270">
        <v>4</v>
      </c>
      <c r="B27" s="223" t="s">
        <v>19</v>
      </c>
      <c r="C27" s="226">
        <f>I27+I28+R27+R28+AA27+AA28</f>
        <v>68300</v>
      </c>
      <c r="D27" s="206" t="s">
        <v>74</v>
      </c>
      <c r="E27" s="207"/>
      <c r="F27" s="207"/>
      <c r="G27" s="207"/>
      <c r="H27" s="207"/>
      <c r="I27" s="235">
        <v>28300</v>
      </c>
      <c r="J27" s="235"/>
      <c r="K27" s="235"/>
      <c r="L27" s="24" t="s">
        <v>6</v>
      </c>
      <c r="M27" s="207" t="s">
        <v>75</v>
      </c>
      <c r="N27" s="207"/>
      <c r="O27" s="207"/>
      <c r="P27" s="207"/>
      <c r="Q27" s="207"/>
      <c r="R27" s="235">
        <v>20000</v>
      </c>
      <c r="S27" s="235"/>
      <c r="T27" s="235"/>
      <c r="U27" s="24" t="s">
        <v>6</v>
      </c>
      <c r="V27" s="207" t="s">
        <v>76</v>
      </c>
      <c r="W27" s="207"/>
      <c r="X27" s="207"/>
      <c r="Y27" s="207"/>
      <c r="Z27" s="207"/>
      <c r="AA27" s="235">
        <v>20000</v>
      </c>
      <c r="AB27" s="235"/>
      <c r="AC27" s="235"/>
      <c r="AD27" s="27" t="s">
        <v>6</v>
      </c>
    </row>
    <row r="28" spans="1:30" s="165" customFormat="1" ht="19.5" customHeight="1" x14ac:dyDescent="0.15">
      <c r="A28" s="271"/>
      <c r="B28" s="224"/>
      <c r="C28" s="227"/>
      <c r="D28" s="209"/>
      <c r="E28" s="210"/>
      <c r="F28" s="210"/>
      <c r="G28" s="210"/>
      <c r="H28" s="210"/>
      <c r="I28" s="212"/>
      <c r="J28" s="212"/>
      <c r="K28" s="212"/>
      <c r="L28" s="30" t="s">
        <v>6</v>
      </c>
      <c r="M28" s="210"/>
      <c r="N28" s="210"/>
      <c r="O28" s="210"/>
      <c r="P28" s="210"/>
      <c r="Q28" s="210"/>
      <c r="R28" s="212"/>
      <c r="S28" s="212"/>
      <c r="T28" s="212"/>
      <c r="U28" s="30" t="s">
        <v>6</v>
      </c>
      <c r="V28" s="210"/>
      <c r="W28" s="210"/>
      <c r="X28" s="210"/>
      <c r="Y28" s="210"/>
      <c r="Z28" s="210"/>
      <c r="AA28" s="212"/>
      <c r="AB28" s="212"/>
      <c r="AC28" s="212"/>
      <c r="AD28" s="31" t="s">
        <v>6</v>
      </c>
    </row>
    <row r="29" spans="1:30" s="165" customFormat="1" ht="19.5" customHeight="1" x14ac:dyDescent="0.15">
      <c r="A29" s="270">
        <v>5</v>
      </c>
      <c r="B29" s="223" t="s">
        <v>20</v>
      </c>
      <c r="C29" s="226">
        <f>I29+I30+R29+R30+AA29+AA30</f>
        <v>21000</v>
      </c>
      <c r="D29" s="206" t="s">
        <v>77</v>
      </c>
      <c r="E29" s="207"/>
      <c r="F29" s="207"/>
      <c r="G29" s="207"/>
      <c r="H29" s="207"/>
      <c r="I29" s="235">
        <v>6000</v>
      </c>
      <c r="J29" s="235"/>
      <c r="K29" s="235"/>
      <c r="L29" s="38" t="s">
        <v>6</v>
      </c>
      <c r="M29" s="207" t="s">
        <v>78</v>
      </c>
      <c r="N29" s="207"/>
      <c r="O29" s="207"/>
      <c r="P29" s="207"/>
      <c r="Q29" s="207"/>
      <c r="R29" s="235">
        <v>15000</v>
      </c>
      <c r="S29" s="235"/>
      <c r="T29" s="235"/>
      <c r="U29" s="38" t="s">
        <v>6</v>
      </c>
      <c r="V29" s="207"/>
      <c r="W29" s="207"/>
      <c r="X29" s="207"/>
      <c r="Y29" s="207"/>
      <c r="Z29" s="207"/>
      <c r="AA29" s="235"/>
      <c r="AB29" s="235"/>
      <c r="AC29" s="235"/>
      <c r="AD29" s="43" t="s">
        <v>6</v>
      </c>
    </row>
    <row r="30" spans="1:30" s="165" customFormat="1" ht="19.5" customHeight="1" x14ac:dyDescent="0.15">
      <c r="A30" s="222"/>
      <c r="B30" s="225"/>
      <c r="C30" s="241"/>
      <c r="D30" s="209"/>
      <c r="E30" s="210"/>
      <c r="F30" s="210"/>
      <c r="G30" s="210"/>
      <c r="H30" s="210"/>
      <c r="I30" s="212"/>
      <c r="J30" s="212"/>
      <c r="K30" s="212"/>
      <c r="L30" s="38" t="s">
        <v>6</v>
      </c>
      <c r="M30" s="210"/>
      <c r="N30" s="210"/>
      <c r="O30" s="210"/>
      <c r="P30" s="210"/>
      <c r="Q30" s="210"/>
      <c r="R30" s="212"/>
      <c r="S30" s="212"/>
      <c r="T30" s="212"/>
      <c r="U30" s="38" t="s">
        <v>6</v>
      </c>
      <c r="V30" s="210"/>
      <c r="W30" s="210"/>
      <c r="X30" s="210"/>
      <c r="Y30" s="210"/>
      <c r="Z30" s="210"/>
      <c r="AA30" s="212"/>
      <c r="AB30" s="212"/>
      <c r="AC30" s="212"/>
      <c r="AD30" s="43" t="s">
        <v>6</v>
      </c>
    </row>
    <row r="31" spans="1:30" s="165" customFormat="1" ht="19.5" customHeight="1" x14ac:dyDescent="0.15">
      <c r="A31" s="242" t="s">
        <v>21</v>
      </c>
      <c r="B31" s="223" t="s">
        <v>22</v>
      </c>
      <c r="C31" s="226">
        <f>I31+I32+R31+R32+AA31+AA32</f>
        <v>20000</v>
      </c>
      <c r="D31" s="206" t="s">
        <v>79</v>
      </c>
      <c r="E31" s="207"/>
      <c r="F31" s="207"/>
      <c r="G31" s="207"/>
      <c r="H31" s="207"/>
      <c r="I31" s="235">
        <v>20000</v>
      </c>
      <c r="J31" s="235"/>
      <c r="K31" s="235"/>
      <c r="L31" s="24" t="s">
        <v>6</v>
      </c>
      <c r="M31" s="207"/>
      <c r="N31" s="207"/>
      <c r="O31" s="207"/>
      <c r="P31" s="207"/>
      <c r="Q31" s="207"/>
      <c r="R31" s="235"/>
      <c r="S31" s="235"/>
      <c r="T31" s="235"/>
      <c r="U31" s="24" t="s">
        <v>6</v>
      </c>
      <c r="V31" s="207"/>
      <c r="W31" s="207"/>
      <c r="X31" s="207"/>
      <c r="Y31" s="207"/>
      <c r="Z31" s="207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43"/>
      <c r="B32" s="225"/>
      <c r="C32" s="241"/>
      <c r="D32" s="209"/>
      <c r="E32" s="210"/>
      <c r="F32" s="210"/>
      <c r="G32" s="210"/>
      <c r="H32" s="210"/>
      <c r="I32" s="212"/>
      <c r="J32" s="212"/>
      <c r="K32" s="212"/>
      <c r="L32" s="30" t="s">
        <v>6</v>
      </c>
      <c r="M32" s="210"/>
      <c r="N32" s="210"/>
      <c r="O32" s="210"/>
      <c r="P32" s="210"/>
      <c r="Q32" s="210"/>
      <c r="R32" s="212"/>
      <c r="S32" s="212"/>
      <c r="T32" s="212"/>
      <c r="U32" s="30" t="s">
        <v>6</v>
      </c>
      <c r="V32" s="210"/>
      <c r="W32" s="210"/>
      <c r="X32" s="210"/>
      <c r="Y32" s="210"/>
      <c r="Z32" s="210"/>
      <c r="AA32" s="212"/>
      <c r="AB32" s="212"/>
      <c r="AC32" s="212"/>
      <c r="AD32" s="31" t="s">
        <v>6</v>
      </c>
    </row>
    <row r="33" spans="1:30" s="165" customFormat="1" ht="19.5" customHeight="1" x14ac:dyDescent="0.15">
      <c r="A33" s="243"/>
      <c r="B33" s="223" t="s">
        <v>57</v>
      </c>
      <c r="C33" s="226">
        <f>I33+I34+R33+R34+AA33+AA34</f>
        <v>60350</v>
      </c>
      <c r="D33" s="206" t="s">
        <v>80</v>
      </c>
      <c r="E33" s="207"/>
      <c r="F33" s="207"/>
      <c r="G33" s="207"/>
      <c r="H33" s="207"/>
      <c r="I33" s="235">
        <v>50000</v>
      </c>
      <c r="J33" s="235"/>
      <c r="K33" s="235"/>
      <c r="L33" s="38" t="s">
        <v>6</v>
      </c>
      <c r="M33" s="207" t="s">
        <v>81</v>
      </c>
      <c r="N33" s="207"/>
      <c r="O33" s="207"/>
      <c r="P33" s="207"/>
      <c r="Q33" s="207"/>
      <c r="R33" s="235">
        <v>10350</v>
      </c>
      <c r="S33" s="235"/>
      <c r="T33" s="235"/>
      <c r="U33" s="38" t="s">
        <v>6</v>
      </c>
      <c r="V33" s="207"/>
      <c r="W33" s="207"/>
      <c r="X33" s="207"/>
      <c r="Y33" s="207"/>
      <c r="Z33" s="207"/>
      <c r="AA33" s="235"/>
      <c r="AB33" s="235"/>
      <c r="AC33" s="235"/>
      <c r="AD33" s="43" t="s">
        <v>6</v>
      </c>
    </row>
    <row r="34" spans="1:30" s="165" customFormat="1" ht="19.5" customHeight="1" x14ac:dyDescent="0.15">
      <c r="A34" s="243"/>
      <c r="B34" s="225"/>
      <c r="C34" s="241"/>
      <c r="D34" s="209"/>
      <c r="E34" s="210"/>
      <c r="F34" s="210"/>
      <c r="G34" s="210"/>
      <c r="H34" s="210"/>
      <c r="I34" s="212"/>
      <c r="J34" s="212"/>
      <c r="K34" s="212"/>
      <c r="L34" s="38" t="s">
        <v>6</v>
      </c>
      <c r="M34" s="210"/>
      <c r="N34" s="210"/>
      <c r="O34" s="210"/>
      <c r="P34" s="210"/>
      <c r="Q34" s="210"/>
      <c r="R34" s="212"/>
      <c r="S34" s="212"/>
      <c r="T34" s="212"/>
      <c r="U34" s="38" t="s">
        <v>6</v>
      </c>
      <c r="V34" s="210"/>
      <c r="W34" s="210"/>
      <c r="X34" s="210"/>
      <c r="Y34" s="210"/>
      <c r="Z34" s="210"/>
      <c r="AA34" s="212"/>
      <c r="AB34" s="212"/>
      <c r="AC34" s="212"/>
      <c r="AD34" s="43" t="s">
        <v>6</v>
      </c>
    </row>
    <row r="35" spans="1:30" s="165" customFormat="1" ht="19.5" customHeight="1" x14ac:dyDescent="0.15">
      <c r="A35" s="243"/>
      <c r="B35" s="223" t="s">
        <v>58</v>
      </c>
      <c r="C35" s="274">
        <f>I35+I36+R35+R36+AA35+AA36</f>
        <v>50</v>
      </c>
      <c r="D35" s="206" t="s">
        <v>82</v>
      </c>
      <c r="E35" s="207"/>
      <c r="F35" s="207"/>
      <c r="G35" s="207"/>
      <c r="H35" s="207"/>
      <c r="I35" s="235">
        <v>50</v>
      </c>
      <c r="J35" s="235"/>
      <c r="K35" s="235"/>
      <c r="L35" s="24" t="s">
        <v>6</v>
      </c>
      <c r="M35" s="207"/>
      <c r="N35" s="207"/>
      <c r="O35" s="207"/>
      <c r="P35" s="207"/>
      <c r="Q35" s="207"/>
      <c r="R35" s="235"/>
      <c r="S35" s="235"/>
      <c r="T35" s="235"/>
      <c r="U35" s="24" t="s">
        <v>6</v>
      </c>
      <c r="V35" s="207"/>
      <c r="W35" s="207"/>
      <c r="X35" s="207"/>
      <c r="Y35" s="207"/>
      <c r="Z35" s="207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44"/>
      <c r="B36" s="225"/>
      <c r="C36" s="228"/>
      <c r="D36" s="209"/>
      <c r="E36" s="210"/>
      <c r="F36" s="210"/>
      <c r="G36" s="210"/>
      <c r="H36" s="210"/>
      <c r="I36" s="212"/>
      <c r="J36" s="212"/>
      <c r="K36" s="212"/>
      <c r="L36" s="30" t="s">
        <v>6</v>
      </c>
      <c r="M36" s="210"/>
      <c r="N36" s="210"/>
      <c r="O36" s="210"/>
      <c r="P36" s="210"/>
      <c r="Q36" s="210"/>
      <c r="R36" s="212"/>
      <c r="S36" s="212"/>
      <c r="T36" s="212"/>
      <c r="U36" s="30" t="s">
        <v>6</v>
      </c>
      <c r="V36" s="210"/>
      <c r="W36" s="210"/>
      <c r="X36" s="210"/>
      <c r="Y36" s="210"/>
      <c r="Z36" s="210"/>
      <c r="AA36" s="212"/>
      <c r="AB36" s="212"/>
      <c r="AC36" s="212"/>
      <c r="AD36" s="31" t="s">
        <v>6</v>
      </c>
    </row>
    <row r="37" spans="1:30" s="165" customFormat="1" ht="19.5" customHeight="1" x14ac:dyDescent="0.15">
      <c r="A37" s="270">
        <v>7</v>
      </c>
      <c r="B37" s="276" t="s">
        <v>23</v>
      </c>
      <c r="C37" s="274">
        <f>I37+I38+R37+R38+AA37+AA38</f>
        <v>123510</v>
      </c>
      <c r="D37" s="206" t="s">
        <v>83</v>
      </c>
      <c r="E37" s="207"/>
      <c r="F37" s="207"/>
      <c r="G37" s="207"/>
      <c r="H37" s="207"/>
      <c r="I37" s="235">
        <v>123510</v>
      </c>
      <c r="J37" s="235"/>
      <c r="K37" s="235"/>
      <c r="L37" s="24" t="s">
        <v>6</v>
      </c>
      <c r="M37" s="207"/>
      <c r="N37" s="207"/>
      <c r="O37" s="207"/>
      <c r="P37" s="207"/>
      <c r="Q37" s="207"/>
      <c r="R37" s="235"/>
      <c r="S37" s="235"/>
      <c r="T37" s="235"/>
      <c r="U37" s="24" t="s">
        <v>6</v>
      </c>
      <c r="V37" s="207"/>
      <c r="W37" s="207"/>
      <c r="X37" s="207"/>
      <c r="Y37" s="207"/>
      <c r="Z37" s="207"/>
      <c r="AA37" s="235"/>
      <c r="AB37" s="235"/>
      <c r="AC37" s="235"/>
      <c r="AD37" s="27" t="s">
        <v>6</v>
      </c>
    </row>
    <row r="38" spans="1:30" s="165" customFormat="1" ht="19.5" customHeight="1" thickBot="1" x14ac:dyDescent="0.2">
      <c r="A38" s="275"/>
      <c r="B38" s="277"/>
      <c r="C38" s="278"/>
      <c r="D38" s="289"/>
      <c r="E38" s="290"/>
      <c r="F38" s="290"/>
      <c r="G38" s="290"/>
      <c r="H38" s="290"/>
      <c r="I38" s="291"/>
      <c r="J38" s="291"/>
      <c r="K38" s="291"/>
      <c r="L38" s="46" t="s">
        <v>6</v>
      </c>
      <c r="M38" s="290"/>
      <c r="N38" s="290"/>
      <c r="O38" s="290"/>
      <c r="P38" s="290"/>
      <c r="Q38" s="290"/>
      <c r="R38" s="291"/>
      <c r="S38" s="291"/>
      <c r="T38" s="291"/>
      <c r="U38" s="46" t="s">
        <v>6</v>
      </c>
      <c r="V38" s="290"/>
      <c r="W38" s="290"/>
      <c r="X38" s="290"/>
      <c r="Y38" s="290"/>
      <c r="Z38" s="290"/>
      <c r="AA38" s="291"/>
      <c r="AB38" s="291"/>
      <c r="AC38" s="291"/>
      <c r="AD38" s="47" t="s">
        <v>6</v>
      </c>
    </row>
    <row r="39" spans="1:30" s="165" customFormat="1" ht="49.5" customHeight="1" thickTop="1" thickBot="1" x14ac:dyDescent="0.2">
      <c r="A39" s="264" t="s">
        <v>24</v>
      </c>
      <c r="B39" s="265"/>
      <c r="C39" s="48">
        <f>SUM(C9:C38)</f>
        <v>2049524</v>
      </c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I26:K26"/>
    <mergeCell ref="D26:H26"/>
    <mergeCell ref="F24:H24"/>
    <mergeCell ref="M26:Q26"/>
    <mergeCell ref="R26:T26"/>
    <mergeCell ref="V26:Z26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24:A26"/>
    <mergeCell ref="B24:B26"/>
    <mergeCell ref="C24:C26"/>
    <mergeCell ref="D18:AD19"/>
    <mergeCell ref="A37:A38"/>
    <mergeCell ref="B37:B38"/>
    <mergeCell ref="C37:C38"/>
    <mergeCell ref="D37:H37"/>
    <mergeCell ref="B31:B32"/>
    <mergeCell ref="B33:B34"/>
    <mergeCell ref="C27:C28"/>
    <mergeCell ref="C29:C30"/>
    <mergeCell ref="C31:C32"/>
    <mergeCell ref="C33:C34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D30:H30"/>
    <mergeCell ref="D31:H31"/>
    <mergeCell ref="D32:H32"/>
    <mergeCell ref="D33:H33"/>
    <mergeCell ref="D36:H36"/>
    <mergeCell ref="I36:K36"/>
    <mergeCell ref="M36:Q36"/>
    <mergeCell ref="R36:T36"/>
    <mergeCell ref="V36:Z36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A36:AC36"/>
    <mergeCell ref="D20:AD21"/>
    <mergeCell ref="B20:B21"/>
    <mergeCell ref="C20:C21"/>
    <mergeCell ref="D16:AD17"/>
    <mergeCell ref="C16:C17"/>
    <mergeCell ref="B18:B19"/>
    <mergeCell ref="C18:C19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Q1:W1"/>
    <mergeCell ref="X1:AD1"/>
    <mergeCell ref="Q2:W2"/>
    <mergeCell ref="X2:AD2"/>
    <mergeCell ref="V37:Z37"/>
    <mergeCell ref="D22:AD23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4:AD4"/>
    <mergeCell ref="A6:AD6"/>
    <mergeCell ref="A7:AD7"/>
    <mergeCell ref="A5:AD5"/>
    <mergeCell ref="V35:Z35"/>
    <mergeCell ref="A31:A36"/>
    <mergeCell ref="B35:B36"/>
    <mergeCell ref="C35:C3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64" customWidth="1"/>
    <col min="3" max="3" width="22.75" style="164" customWidth="1"/>
    <col min="4" max="4" width="12.875" style="173" customWidth="1"/>
    <col min="5" max="5" width="9.875" style="164" customWidth="1"/>
    <col min="6" max="6" width="7.125" style="164" customWidth="1"/>
    <col min="7" max="7" width="2.5" style="100" customWidth="1"/>
    <col min="8" max="8" width="9.875" style="164" customWidth="1"/>
    <col min="9" max="9" width="7.125" style="164" customWidth="1"/>
    <col min="10" max="10" width="2.5" style="100" customWidth="1"/>
    <col min="11" max="11" width="9.875" style="164" customWidth="1"/>
    <col min="12" max="12" width="7.125" style="164" customWidth="1"/>
    <col min="13" max="13" width="2.5" style="164" customWidth="1"/>
    <col min="14" max="16384" width="9" style="164"/>
  </cols>
  <sheetData>
    <row r="1" spans="1:13" s="165" customFormat="1" ht="22.5" customHeight="1" thickBot="1" x14ac:dyDescent="0.2">
      <c r="A1" s="298" t="s">
        <v>25</v>
      </c>
      <c r="B1" s="298"/>
      <c r="C1" s="299"/>
      <c r="D1" s="299"/>
      <c r="E1" s="299"/>
      <c r="G1" s="51"/>
      <c r="J1" s="51"/>
    </row>
    <row r="2" spans="1:13" s="165" customFormat="1" ht="25.5" customHeight="1" thickBot="1" x14ac:dyDescent="0.2">
      <c r="A2" s="245" t="s">
        <v>3</v>
      </c>
      <c r="B2" s="319"/>
      <c r="C2" s="387"/>
      <c r="D2" s="52" t="s">
        <v>65</v>
      </c>
      <c r="E2" s="323" t="s">
        <v>26</v>
      </c>
      <c r="F2" s="391"/>
      <c r="G2" s="391"/>
      <c r="H2" s="391"/>
      <c r="I2" s="391"/>
      <c r="J2" s="391"/>
      <c r="K2" s="391"/>
      <c r="L2" s="391"/>
      <c r="M2" s="392"/>
    </row>
    <row r="3" spans="1:13" s="165" customFormat="1" ht="12.75" customHeight="1" x14ac:dyDescent="0.15">
      <c r="A3" s="268" t="s">
        <v>27</v>
      </c>
      <c r="B3" s="385">
        <v>1</v>
      </c>
      <c r="C3" s="386" t="s">
        <v>28</v>
      </c>
      <c r="D3" s="393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15">
      <c r="A4" s="268"/>
      <c r="B4" s="377"/>
      <c r="C4" s="376"/>
      <c r="D4" s="389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15">
      <c r="A5" s="268"/>
      <c r="B5" s="373">
        <v>2</v>
      </c>
      <c r="C5" s="375" t="s">
        <v>29</v>
      </c>
      <c r="D5" s="388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15">
      <c r="A6" s="268"/>
      <c r="B6" s="377"/>
      <c r="C6" s="376"/>
      <c r="D6" s="389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15">
      <c r="A7" s="268"/>
      <c r="B7" s="373">
        <v>3</v>
      </c>
      <c r="C7" s="375" t="s">
        <v>30</v>
      </c>
      <c r="D7" s="388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15">
      <c r="A8" s="268"/>
      <c r="B8" s="377"/>
      <c r="C8" s="376"/>
      <c r="D8" s="389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15">
      <c r="A9" s="268"/>
      <c r="B9" s="373">
        <v>4</v>
      </c>
      <c r="C9" s="375" t="s">
        <v>31</v>
      </c>
      <c r="D9" s="388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15">
      <c r="A10" s="268"/>
      <c r="B10" s="377"/>
      <c r="C10" s="376"/>
      <c r="D10" s="389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15">
      <c r="A11" s="268"/>
      <c r="B11" s="373">
        <v>5</v>
      </c>
      <c r="C11" s="379" t="s">
        <v>32</v>
      </c>
      <c r="D11" s="388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15">
      <c r="A12" s="268"/>
      <c r="B12" s="377"/>
      <c r="C12" s="380"/>
      <c r="D12" s="389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15">
      <c r="A13" s="268"/>
      <c r="B13" s="373">
        <v>6</v>
      </c>
      <c r="C13" s="375" t="s">
        <v>33</v>
      </c>
      <c r="D13" s="388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15">
      <c r="A14" s="268"/>
      <c r="B14" s="377"/>
      <c r="C14" s="376"/>
      <c r="D14" s="389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15">
      <c r="A15" s="268"/>
      <c r="B15" s="373">
        <v>7</v>
      </c>
      <c r="C15" s="375" t="s">
        <v>52</v>
      </c>
      <c r="D15" s="388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">
      <c r="A16" s="384"/>
      <c r="B16" s="374"/>
      <c r="C16" s="381"/>
      <c r="D16" s="390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">
      <c r="A17" s="370" t="s">
        <v>34</v>
      </c>
      <c r="B17" s="371"/>
      <c r="C17" s="372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15">
      <c r="A18" s="268" t="s">
        <v>35</v>
      </c>
      <c r="B18" s="382">
        <v>1</v>
      </c>
      <c r="C18" s="383" t="s">
        <v>36</v>
      </c>
      <c r="D18" s="394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15">
      <c r="A19" s="268"/>
      <c r="B19" s="377"/>
      <c r="C19" s="376"/>
      <c r="D19" s="225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15">
      <c r="A20" s="268"/>
      <c r="B20" s="373">
        <v>2</v>
      </c>
      <c r="C20" s="312" t="s">
        <v>37</v>
      </c>
      <c r="D20" s="388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15">
      <c r="A21" s="268"/>
      <c r="B21" s="377"/>
      <c r="C21" s="313"/>
      <c r="D21" s="389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15">
      <c r="A22" s="268"/>
      <c r="B22" s="373">
        <v>3</v>
      </c>
      <c r="C22" s="375" t="s">
        <v>38</v>
      </c>
      <c r="D22" s="388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15">
      <c r="A23" s="268"/>
      <c r="B23" s="377"/>
      <c r="C23" s="376"/>
      <c r="D23" s="389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15">
      <c r="A24" s="268"/>
      <c r="B24" s="373">
        <v>4</v>
      </c>
      <c r="C24" s="375" t="s">
        <v>39</v>
      </c>
      <c r="D24" s="388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15">
      <c r="A25" s="268"/>
      <c r="B25" s="377"/>
      <c r="C25" s="376"/>
      <c r="D25" s="389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15">
      <c r="A26" s="268"/>
      <c r="B26" s="373">
        <v>5</v>
      </c>
      <c r="C26" s="375" t="s">
        <v>40</v>
      </c>
      <c r="D26" s="388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15">
      <c r="A27" s="268"/>
      <c r="B27" s="377"/>
      <c r="C27" s="376"/>
      <c r="D27" s="389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15">
      <c r="A28" s="268"/>
      <c r="B28" s="373">
        <v>6</v>
      </c>
      <c r="C28" s="223" t="s">
        <v>41</v>
      </c>
      <c r="D28" s="388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15">
      <c r="A29" s="268"/>
      <c r="B29" s="377"/>
      <c r="C29" s="225"/>
      <c r="D29" s="389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15">
      <c r="A30" s="268"/>
      <c r="B30" s="373">
        <v>7</v>
      </c>
      <c r="C30" s="223" t="s">
        <v>53</v>
      </c>
      <c r="D30" s="388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">
      <c r="A31" s="384"/>
      <c r="B31" s="374"/>
      <c r="C31" s="378"/>
      <c r="D31" s="390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">
      <c r="A32" s="370" t="s">
        <v>42</v>
      </c>
      <c r="B32" s="371"/>
      <c r="C32" s="372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">
      <c r="A33" s="360" t="s">
        <v>66</v>
      </c>
      <c r="B33" s="361"/>
      <c r="C33" s="362"/>
      <c r="D33" s="178">
        <f>D17+D32</f>
        <v>1556062</v>
      </c>
      <c r="E33" s="338" t="s">
        <v>71</v>
      </c>
      <c r="F33" s="339"/>
      <c r="G33" s="339"/>
      <c r="H33" s="339"/>
      <c r="I33" s="339"/>
      <c r="J33" s="339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15">
      <c r="A35" s="363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15">
      <c r="A36" s="364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15">
      <c r="A37" s="364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">
      <c r="A38" s="364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">
      <c r="A39" s="365" t="s">
        <v>61</v>
      </c>
      <c r="B39" s="366"/>
      <c r="C39" s="367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15">
      <c r="A40" s="368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15">
      <c r="A41" s="267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15">
      <c r="A42" s="267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15">
      <c r="A43" s="267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15">
      <c r="A44" s="267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">
      <c r="A45" s="369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">
      <c r="A46" s="357" t="s">
        <v>62</v>
      </c>
      <c r="B46" s="358"/>
      <c r="C46" s="359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">
      <c r="A47" s="357" t="s">
        <v>69</v>
      </c>
      <c r="B47" s="358"/>
      <c r="C47" s="359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2020-03-06T07:22:30Z</dcterms:created>
  <dcterms:modified xsi:type="dcterms:W3CDTF">2021-03-22T05:21:50Z</dcterms:modified>
</cp:coreProperties>
</file>